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9040" windowHeight="15840"/>
  </bookViews>
  <sheets>
    <sheet name="расчет" sheetId="8" r:id="rId1"/>
    <sheet name="12.23,03.24-07.24,09.24-12.24" sheetId="9" state="hidden" r:id="rId2"/>
  </sheets>
  <definedNames>
    <definedName name="_xlnm.Print_Area" localSheetId="0">расчет!$A$1:$E$12</definedName>
  </definedNames>
  <calcPr calcId="145621"/>
</workbook>
</file>

<file path=xl/calcChain.xml><?xml version="1.0" encoding="utf-8"?>
<calcChain xmlns="http://schemas.openxmlformats.org/spreadsheetml/2006/main">
  <c r="E11" i="8" l="1"/>
  <c r="E26" i="9" l="1"/>
  <c r="E25" i="9" l="1"/>
  <c r="E27" i="9" s="1"/>
  <c r="E12" i="8" l="1"/>
</calcChain>
</file>

<file path=xl/sharedStrings.xml><?xml version="1.0" encoding="utf-8"?>
<sst xmlns="http://schemas.openxmlformats.org/spreadsheetml/2006/main" count="80" uniqueCount="50">
  <si>
    <t>№ п/п</t>
  </si>
  <si>
    <t>1/час</t>
  </si>
  <si>
    <t>наименование</t>
  </si>
  <si>
    <t>условное обозначение</t>
  </si>
  <si>
    <t>единица измерения</t>
  </si>
  <si>
    <t>значение</t>
  </si>
  <si>
    <t xml:space="preserve">средневзвешенная цена оказания услуг по управлению изменением режима потребления электрической энергии на оптовом рынке, определенная коммерческим оператором для соответствующего гарантирующего поставщика в соответствии с настоящими Правилами в отношении расчетного периода </t>
  </si>
  <si>
    <t xml:space="preserve"> руб/МВт</t>
  </si>
  <si>
    <t>объем фактического пикового потребления гарантирующего поставщика за расчетный период (m) на оптовом рынке, определенный коммерческим оператором, опубликованный на официальных сайтах коммерческого оператора и гарантирующего поставщика в сети Интернет</t>
  </si>
  <si>
    <t>МВт</t>
  </si>
  <si>
    <t>объем потребления мощности в соответствующий расчетный период (m) населением и приравненными к нему категориями потребителей,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Единой энергетической системы России по субъектам Российской Федерации для расчетного периода</t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</si>
  <si>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 опубликованная на официальном сайте гарантирующего поставщика в сети Интернет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</si>
  <si>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опубликованным на официальном сайте гарантирующего поставщика в сети Интернет</t>
  </si>
  <si>
    <t>МВт.ч</t>
  </si>
  <si>
    <t>сумма величин мощности, оплачиваемой на розничном рынке за расчетный период m потребителями (покупателями) гарантирующего поставщика, осуществляющими расчеты по третьей - шестой ценовым категориям,в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</si>
  <si>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- второй ценовым категориям, в отношении которых электрическая энергия (мощность) приобретается гарантирующим поставщиком у энергосбытовой (энергоснабжающей) организации в соответствии с пунктом 58 Основных положений функционирования розничных рынков.</t>
  </si>
  <si>
    <t>коэффициент оплаты услуг по управлению изменением режима потребления электрической энергии потребителями (покупателями), осуществляющими расчеты по первой и второй ценовым категориям, 1/час, определяемый гарантирующим поставщиком за расчетный период 8=MAX{[2+3+4];0}/5]</t>
  </si>
  <si>
    <t xml:space="preserve">                              УПР</t>
  </si>
  <si>
    <t>плата за услуги по управлению изменением режима потребления электрической энергии в отношении расчетного периода m для потребителей, осуществляющих расчеты по первой и второй ценовым категориям, которая рассчитывается гарантирующим поставщиком 9=1*8</t>
  </si>
  <si>
    <t>руб/МВт</t>
  </si>
  <si>
    <r>
      <t xml:space="preserve">               Ц</t>
    </r>
    <r>
      <rPr>
        <vertAlign val="superscript"/>
        <sz val="16"/>
        <color theme="1"/>
        <rFont val="Times New Roman"/>
        <family val="1"/>
        <charset val="204"/>
      </rPr>
      <t>СВЦУРП</t>
    </r>
    <r>
      <rPr>
        <sz val="16"/>
        <color theme="1"/>
        <rFont val="Times New Roman"/>
        <family val="1"/>
        <charset val="204"/>
      </rPr>
      <t xml:space="preserve"> </t>
    </r>
  </si>
  <si>
    <r>
      <t xml:space="preserve">             N</t>
    </r>
    <r>
      <rPr>
        <vertAlign val="subscript"/>
        <sz val="16"/>
        <color theme="1"/>
        <rFont val="Times New Roman"/>
        <family val="1"/>
        <charset val="204"/>
      </rPr>
      <t>гп</t>
    </r>
    <r>
      <rPr>
        <vertAlign val="superscript"/>
        <sz val="16"/>
        <color theme="1"/>
        <rFont val="Times New Roman"/>
        <family val="1"/>
        <charset val="204"/>
      </rPr>
      <t>3-6ц.к</t>
    </r>
  </si>
  <si>
    <r>
      <t xml:space="preserve">            V</t>
    </r>
    <r>
      <rPr>
        <vertAlign val="superscript"/>
        <sz val="16"/>
        <color theme="1"/>
        <rFont val="Times New Roman"/>
        <family val="1"/>
        <charset val="204"/>
      </rPr>
      <t>Э 1-2 ц.к</t>
    </r>
  </si>
  <si>
    <r>
      <t xml:space="preserve">             N</t>
    </r>
    <r>
      <rPr>
        <vertAlign val="subscript"/>
        <sz val="16"/>
        <color theme="1"/>
        <rFont val="Times New Roman"/>
        <family val="1"/>
        <charset val="204"/>
      </rPr>
      <t>гп</t>
    </r>
    <r>
      <rPr>
        <vertAlign val="superscript"/>
        <sz val="16"/>
        <color theme="1"/>
        <rFont val="Times New Roman"/>
        <family val="1"/>
        <charset val="204"/>
      </rPr>
      <t>3-6ц.к(58)</t>
    </r>
  </si>
  <si>
    <r>
      <t xml:space="preserve">            V</t>
    </r>
    <r>
      <rPr>
        <vertAlign val="superscript"/>
        <sz val="16"/>
        <color theme="1"/>
        <rFont val="Times New Roman"/>
        <family val="1"/>
        <charset val="204"/>
      </rPr>
      <t>Э 1-2 ц.к(58)</t>
    </r>
  </si>
  <si>
    <r>
      <t xml:space="preserve">               Ц</t>
    </r>
    <r>
      <rPr>
        <vertAlign val="superscript"/>
        <sz val="16"/>
        <color theme="1"/>
        <rFont val="Times New Roman"/>
        <family val="1"/>
        <charset val="204"/>
      </rPr>
      <t>УПР1-2 ц.к.</t>
    </r>
  </si>
  <si>
    <t>Расчёт величины изменения средневзвешенной нерегулируемой цены на электрическую энергию (мощность) за расчетный период (сентябрь 2025 г.) , используемой в расчете средневзвешенной нерегулируемой цены на электрическую энергию (мощность) и связанной с учетом данных за предыдущие расчетные периоды (январь 2024 г. - июнь 2024 г. )</t>
  </si>
  <si>
    <t>руб/МВт.ч</t>
  </si>
  <si>
    <t>Сумма объемов потребления электрической энергии за расчетный период (сентябрь 2025 г.) потребителями (покупателями), осуществляющими расчеты по первой ценовой категории</t>
  </si>
  <si>
    <t>Расчетная (вспомогательная) величина изменения средневзвешенной нерегулируемой цены на электрическую энергию (мощность) за расчетный период (5=(1-3)*2)/4)</t>
  </si>
  <si>
    <t>ИТОГО величина изменения средневзвешенной нерегулируемой цены на электрическую энергию (мощность) за расчетный период (сентябрь 2025 г.) , используемая в расчете средневзвешенной нерегулируемой цены на электрическую энергию (мощность) , связанная с учетом данных за предыдущие расчетные периоды (январь 2024 г. - июнь 2024 г.) - (МИН (5;6))</t>
  </si>
  <si>
    <t>Средневзвешенная нерегулируемая цена на электрическую энергию (мощность) за предыдущий расчетный период (декабрь 2024 г.)</t>
  </si>
  <si>
    <t>Сумма объемов потребления электрической энергии за предыдущий расчетный период (декабрь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</si>
  <si>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(декабрь2024 г.), определяемая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</si>
  <si>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(октябрь 2024 г.)</t>
  </si>
  <si>
    <t>Сумма объемов потребления электрической энергии за предыдущий расчетный период (октябрь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</si>
  <si>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(октябрь 2024 г.), определяемая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</si>
  <si>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(сентябрь 2024 г.)</t>
  </si>
  <si>
    <t>Сумма объемов потребления электрической энергии за предыдущий расчетный период (сентябрь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</si>
  <si>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(сентябрь 2024 г.), определяемая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</si>
  <si>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(июль 2024 г.)</t>
  </si>
  <si>
    <t>Сумма объемов потребления электрической энергии за предыдущий расчетный период (июль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</si>
  <si>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(июль 2024 г.), определяемая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</si>
  <si>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(март 2024 г.)</t>
  </si>
  <si>
    <t>Сумма объемов потребления электрической энергии за предыдущий расчетный период (март 2024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</si>
  <si>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(март 2024 г.), определяемая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</si>
  <si>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(декабрь 2023 г.)</t>
  </si>
  <si>
    <t>Сумма объемов потребления электрической энергии за предыдущий расчетный период (декабрь 2023 г.) потребителями (покупателями), осуществлявшими расчеты с гарантирующим поставщиком по первой ценовой категории, определенных с учетом данных, известных в расчетный период</t>
  </si>
  <si>
    <t>Средневзвешенная нерегулируемая цена на электрическую энергию (мощность) за предыдущий расчетный период (декабрь 2023 г.), определяемая с учетом данных, известных в расчетный период</t>
  </si>
  <si>
    <t>Расчёт платы за услуги по управлению изменением режима потребления электрической энергии, осуществляющих расчеты по первой и второй ценовым категориям, за апрель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</si>
</sst>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_(* #,##0.00_);_(* \(\ #,##0.00\ \);_(* &quot;-&quot;??_);_(\ @_ \)"/>
    <numFmt numFmtId="166" formatCode="#,##0.000000000000000000"/>
    <numFmt numFmtId="167" formatCode="0.000"/>
  </numFmts>
  <fonts count="28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0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Cambria"/>
      <family val="1"/>
      <charset val="204"/>
    </font>
    <font>
      <sz val="9"/>
      <color indexed="8"/>
      <name val="Cambria"/>
      <family val="1"/>
      <charset val="204"/>
    </font>
    <font>
      <sz val="16"/>
      <color theme="1"/>
      <name val="Cambria"/>
      <family val="1"/>
      <charset val="204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vertAlign val="superscript"/>
      <sz val="16"/>
      <color theme="1"/>
      <name val="Times New Roman"/>
      <family val="1"/>
      <charset val="204"/>
    </font>
    <font>
      <vertAlign val="subscript"/>
      <sz val="16"/>
      <color theme="1"/>
      <name val="Times New Roman"/>
      <family val="1"/>
      <charset val="204"/>
    </font>
    <font>
      <sz val="16"/>
      <color rgb="FFFF0000"/>
      <name val="Cambria"/>
      <family val="1"/>
      <charset val="204"/>
    </font>
    <font>
      <sz val="16"/>
      <color indexed="8"/>
      <name val="Cambria"/>
      <family val="1"/>
      <charset val="204"/>
    </font>
    <font>
      <sz val="72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mbria"/>
      <family val="1"/>
      <charset val="204"/>
    </font>
    <font>
      <sz val="9"/>
      <name val="Cambria"/>
      <family val="1"/>
      <charset val="204"/>
    </font>
    <font>
      <sz val="11"/>
      <name val="Cambria"/>
      <family val="1"/>
      <charset val="204"/>
    </font>
    <font>
      <sz val="24"/>
      <color theme="1"/>
      <name val="Cambria"/>
      <family val="1"/>
      <charset val="204"/>
    </font>
    <font>
      <b/>
      <sz val="12"/>
      <name val="Cambria"/>
      <family val="1"/>
      <charset val="204"/>
    </font>
    <font>
      <sz val="14"/>
      <name val="Cambria"/>
      <family val="1"/>
      <charset val="204"/>
    </font>
    <font>
      <i/>
      <sz val="16"/>
      <name val="Cambria"/>
      <family val="1"/>
      <charset val="204"/>
    </font>
    <font>
      <sz val="10"/>
      <name val="Cambria"/>
      <family val="1"/>
      <charset val="204"/>
    </font>
    <font>
      <sz val="8"/>
      <name val="Cambria"/>
      <family val="1"/>
      <charset val="204"/>
    </font>
    <font>
      <sz val="10"/>
      <color theme="1"/>
      <name val="Cambria"/>
      <family val="1"/>
      <charset val="204"/>
    </font>
    <font>
      <sz val="9"/>
      <color theme="1"/>
      <name val="Cambria"/>
      <family val="1"/>
      <charset val="204"/>
    </font>
    <font>
      <sz val="11"/>
      <color theme="1"/>
      <name val="Cambria Math"/>
      <family val="1"/>
      <charset val="204"/>
    </font>
    <font>
      <sz val="11"/>
      <color rgb="FFFF0000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66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center" vertical="center"/>
    </xf>
    <xf numFmtId="0" fontId="11" fillId="2" borderId="0" xfId="0" applyFont="1" applyFill="1"/>
    <xf numFmtId="0" fontId="7" fillId="2" borderId="1" xfId="0" applyFont="1" applyFill="1" applyBorder="1" applyAlignment="1">
      <alignment wrapText="1"/>
    </xf>
    <xf numFmtId="0" fontId="10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wrapText="1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/>
    <xf numFmtId="0" fontId="13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2" fontId="4" fillId="2" borderId="0" xfId="0" applyNumberFormat="1" applyFont="1" applyFill="1"/>
    <xf numFmtId="167" fontId="4" fillId="2" borderId="0" xfId="0" applyNumberFormat="1" applyFont="1" applyFill="1"/>
    <xf numFmtId="166" fontId="8" fillId="2" borderId="2" xfId="0" applyNumberFormat="1" applyFont="1" applyFill="1" applyBorder="1" applyAlignment="1">
      <alignment horizontal="center" vertical="center"/>
    </xf>
    <xf numFmtId="167" fontId="18" fillId="2" borderId="0" xfId="0" applyNumberFormat="1" applyFont="1" applyFill="1"/>
    <xf numFmtId="0" fontId="8" fillId="2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0" fillId="2" borderId="0" xfId="0" applyFont="1" applyFill="1"/>
    <xf numFmtId="0" fontId="17" fillId="2" borderId="0" xfId="0" applyFont="1" applyFill="1" applyBorder="1"/>
    <xf numFmtId="0" fontId="21" fillId="2" borderId="0" xfId="0" applyFont="1" applyFill="1"/>
    <xf numFmtId="0" fontId="17" fillId="2" borderId="0" xfId="0" applyFont="1" applyFill="1" applyAlignment="1">
      <alignment horizontal="right"/>
    </xf>
    <xf numFmtId="0" fontId="17" fillId="2" borderId="0" xfId="0" applyFont="1" applyFill="1" applyAlignment="1">
      <alignment horizontal="center"/>
    </xf>
    <xf numFmtId="0" fontId="22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top"/>
    </xf>
    <xf numFmtId="0" fontId="25" fillId="0" borderId="1" xfId="0" applyFont="1" applyFill="1" applyBorder="1" applyAlignment="1">
      <alignment horizontal="center" vertical="center"/>
    </xf>
    <xf numFmtId="4" fontId="24" fillId="0" borderId="2" xfId="0" applyNumberFormat="1" applyFont="1" applyFill="1" applyBorder="1"/>
    <xf numFmtId="0" fontId="0" fillId="0" borderId="0" xfId="0" applyFont="1" applyFill="1"/>
    <xf numFmtId="0" fontId="26" fillId="0" borderId="0" xfId="0" applyFont="1" applyFill="1"/>
    <xf numFmtId="0" fontId="25" fillId="0" borderId="2" xfId="0" applyFont="1" applyFill="1" applyBorder="1" applyAlignment="1">
      <alignment horizontal="center" vertical="center"/>
    </xf>
    <xf numFmtId="164" fontId="24" fillId="0" borderId="2" xfId="0" applyNumberFormat="1" applyFont="1" applyFill="1" applyBorder="1"/>
    <xf numFmtId="0" fontId="4" fillId="0" borderId="1" xfId="0" applyFont="1" applyFill="1" applyBorder="1" applyAlignment="1">
      <alignment vertical="top"/>
    </xf>
    <xf numFmtId="4" fontId="24" fillId="0" borderId="1" xfId="0" applyNumberFormat="1" applyFont="1" applyFill="1" applyBorder="1"/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2" fontId="11" fillId="2" borderId="0" xfId="0" applyNumberFormat="1" applyFont="1" applyFill="1" applyAlignment="1">
      <alignment horizontal="center" vertical="center"/>
    </xf>
    <xf numFmtId="0" fontId="27" fillId="2" borderId="0" xfId="0" applyFont="1" applyFill="1"/>
    <xf numFmtId="4" fontId="8" fillId="0" borderId="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3"/>
    <cellStyle name="Финансовый 2" xfId="2"/>
    <cellStyle name="Финансовый 3" xfId="4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161925</xdr:colOff>
      <xdr:row>3</xdr:row>
      <xdr:rowOff>781050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439400" y="184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161925</xdr:colOff>
      <xdr:row>3</xdr:row>
      <xdr:rowOff>781050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439400" y="1847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4</xdr:row>
      <xdr:rowOff>981075</xdr:rowOff>
    </xdr:to>
    <xdr:sp macro="" textlink="">
      <xdr:nvSpPr>
        <xdr:cNvPr id="4" name="AutoShape 19" descr="https://internet.garant.ru/document/formula?revision=295202400&amp;text=Tl9zdHJpbmcow88sbSlezs_S&amp;fmt=pn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781425" y="1847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7</xdr:col>
      <xdr:colOff>161925</xdr:colOff>
      <xdr:row>9</xdr:row>
      <xdr:rowOff>781050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439400" y="768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161925</xdr:colOff>
      <xdr:row>9</xdr:row>
      <xdr:rowOff>781050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439400" y="7686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10</xdr:row>
          <xdr:rowOff>752475</xdr:rowOff>
        </xdr:from>
        <xdr:to>
          <xdr:col>2</xdr:col>
          <xdr:colOff>1066800</xdr:colOff>
          <xdr:row>10</xdr:row>
          <xdr:rowOff>1323975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676275</xdr:colOff>
          <xdr:row>4</xdr:row>
          <xdr:rowOff>647700</xdr:rowOff>
        </xdr:from>
        <xdr:to>
          <xdr:col>2</xdr:col>
          <xdr:colOff>1352550</xdr:colOff>
          <xdr:row>4</xdr:row>
          <xdr:rowOff>1095375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5</xdr:row>
          <xdr:rowOff>962025</xdr:rowOff>
        </xdr:from>
        <xdr:to>
          <xdr:col>2</xdr:col>
          <xdr:colOff>1371600</xdr:colOff>
          <xdr:row>5</xdr:row>
          <xdr:rowOff>1457325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25" name="TextBox 124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26" name="TextBox 125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2075583</xdr:colOff>
      <xdr:row>1</xdr:row>
      <xdr:rowOff>121227</xdr:rowOff>
    </xdr:from>
    <xdr:ext cx="1613189" cy="33943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7" name="TextBox 126"/>
            <xdr:cNvSpPr txBox="1"/>
          </xdr:nvSpPr>
          <xdr:spPr>
            <a:xfrm>
              <a:off x="2685183" y="311727"/>
              <a:ext cx="1613189" cy="3394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6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6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6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  <m:r>
                          <a:rPr lang="en-US" sz="16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</m:t>
                        </m:r>
                        <m:r>
                          <a:rPr lang="ru-RU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−2025</m:t>
                        </m:r>
                      </m:sub>
                      <m:sup>
                        <m:r>
                          <a:rPr lang="ru-RU" sz="16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ЭМ,   перерасчёт</m:t>
                        </m:r>
                      </m:sup>
                    </m:sSubSup>
                  </m:oMath>
                </m:oMathPara>
              </a14:m>
              <a:endParaRPr lang="ru-RU" sz="1600"/>
            </a:p>
          </xdr:txBody>
        </xdr:sp>
      </mc:Choice>
      <mc:Fallback xmlns="">
        <xdr:sp macro="" textlink="">
          <xdr:nvSpPr>
            <xdr:cNvPr id="127" name="TextBox 126"/>
            <xdr:cNvSpPr txBox="1"/>
          </xdr:nvSpPr>
          <xdr:spPr>
            <a:xfrm>
              <a:off x="2685183" y="311727"/>
              <a:ext cx="1613189" cy="3394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6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6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6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en-US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−2025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ЭМ,   перерасчёт</a:t>
              </a:r>
              <a:r>
                <a:rPr lang="ru-RU" sz="16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600"/>
            </a:p>
          </xdr:txBody>
        </xdr:sp>
      </mc:Fallback>
    </mc:AlternateContent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28" name="TextBox 127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29" name="TextBox 128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58015</xdr:colOff>
      <xdr:row>23</xdr:row>
      <xdr:rowOff>183574</xdr:rowOff>
    </xdr:from>
    <xdr:ext cx="1353628" cy="31865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0" name="TextBox 129"/>
            <xdr:cNvSpPr txBox="1"/>
          </xdr:nvSpPr>
          <xdr:spPr>
            <a:xfrm>
              <a:off x="3506065" y="10889674"/>
              <a:ext cx="1353628" cy="3186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Э, 1ЦК</m:t>
                        </m:r>
                      </m:sup>
                    </m:sSubSup>
                  </m:oMath>
                </m:oMathPara>
              </a14:m>
              <a:endParaRPr lang="ru-RU">
                <a:effectLst/>
              </a:endParaRPr>
            </a:p>
            <a:p>
              <a:endParaRPr lang="ru-RU" sz="1100"/>
            </a:p>
          </xdr:txBody>
        </xdr:sp>
      </mc:Choice>
      <mc:Fallback xmlns="">
        <xdr:sp macro="" textlink="">
          <xdr:nvSpPr>
            <xdr:cNvPr id="130" name="TextBox 129"/>
            <xdr:cNvSpPr txBox="1"/>
          </xdr:nvSpPr>
          <xdr:spPr>
            <a:xfrm>
              <a:off x="3506065" y="10889674"/>
              <a:ext cx="1353628" cy="3186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>
                <a:effectLst/>
              </a:endParaRPr>
            </a:p>
            <a:p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222538</xdr:colOff>
      <xdr:row>24</xdr:row>
      <xdr:rowOff>122958</xdr:rowOff>
    </xdr:from>
    <xdr:ext cx="825212" cy="3186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1" name="TextBox 130"/>
            <xdr:cNvSpPr txBox="1"/>
          </xdr:nvSpPr>
          <xdr:spPr>
            <a:xfrm>
              <a:off x="3670588" y="11591058"/>
              <a:ext cx="825212" cy="3186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31" name="TextBox 130"/>
            <xdr:cNvSpPr txBox="1"/>
          </xdr:nvSpPr>
          <xdr:spPr>
            <a:xfrm>
              <a:off x="3670588" y="11591058"/>
              <a:ext cx="825212" cy="3186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229467</xdr:colOff>
      <xdr:row>25</xdr:row>
      <xdr:rowOff>30308</xdr:rowOff>
    </xdr:from>
    <xdr:ext cx="2277340" cy="27709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2" name="TextBox 131"/>
            <xdr:cNvSpPr txBox="1"/>
          </xdr:nvSpPr>
          <xdr:spPr>
            <a:xfrm>
              <a:off x="839067" y="16575233"/>
              <a:ext cx="2277340" cy="2770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0,1∗(Ц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</m:t>
                        </m:r>
                      </m:sup>
                    </m:sSubSup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+</m:t>
                    </m:r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m:rPr>
                            <m:sty m:val="p"/>
                          </m:rPr>
                          <a:rPr lang="el-G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λ</m:t>
                        </m:r>
                        <m:r>
                          <a:rPr lang="el-GR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∗Ц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СВНЦМ</m:t>
                        </m:r>
                      </m:sup>
                    </m:sSubSup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)</m:t>
                    </m:r>
                  </m:oMath>
                </m:oMathPara>
              </a14:m>
              <a:endParaRPr lang="ru-RU">
                <a:effectLst/>
              </a:endParaRPr>
            </a:p>
            <a:p>
              <a:endParaRPr lang="ru-RU" sz="1100"/>
            </a:p>
          </xdr:txBody>
        </xdr:sp>
      </mc:Choice>
      <mc:Fallback xmlns="">
        <xdr:sp macro="" textlink="">
          <xdr:nvSpPr>
            <xdr:cNvPr id="132" name="TextBox 131"/>
            <xdr:cNvSpPr txBox="1"/>
          </xdr:nvSpPr>
          <xdr:spPr>
            <a:xfrm>
              <a:off x="839067" y="16575233"/>
              <a:ext cx="2277340" cy="27709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0,1∗(Ц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+" 〖</a:t>
              </a:r>
              <a:r>
                <a:rPr lang="el-GR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λ∗Ц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СВНЦМ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"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endParaRPr lang="ru-RU">
                <a:effectLst/>
              </a:endParaRPr>
            </a:p>
            <a:p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127289</xdr:colOff>
      <xdr:row>26</xdr:row>
      <xdr:rowOff>418234</xdr:rowOff>
    </xdr:from>
    <xdr:ext cx="859847" cy="5666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3" name="TextBox 132"/>
            <xdr:cNvSpPr txBox="1"/>
          </xdr:nvSpPr>
          <xdr:spPr>
            <a:xfrm>
              <a:off x="3575339" y="12829309"/>
              <a:ext cx="859847" cy="5666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09−2025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ЭМ, 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133" name="TextBox 132"/>
            <xdr:cNvSpPr txBox="1"/>
          </xdr:nvSpPr>
          <xdr:spPr>
            <a:xfrm>
              <a:off x="3575339" y="12829309"/>
              <a:ext cx="859847" cy="5666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09−2025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ЭМ, 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34" name="TextBox 133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35" name="TextBox 134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36" name="TextBox 135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37" name="TextBox 136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38" name="TextBox 137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39" name="TextBox 138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40" name="TextBox 139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41" name="TextBox 140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42" name="TextBox 141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43" name="TextBox 142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44" name="TextBox 143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45" name="TextBox 144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46" name="TextBox 145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47" name="TextBox 146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48" name="TextBox 147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1052080" cy="266700"/>
    <xdr:sp macro="" textlink="">
      <xdr:nvSpPr>
        <xdr:cNvPr id="149" name="TextBox 148"/>
        <xdr:cNvSpPr txBox="1"/>
      </xdr:nvSpPr>
      <xdr:spPr>
        <a:xfrm>
          <a:off x="3653270" y="1371600"/>
          <a:ext cx="105208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50" name="TextBox 149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51" name="TextBox 150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52" name="TextBox 151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53" name="TextBox 152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54" name="TextBox 153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55" name="TextBox 154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56" name="TextBox 155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57" name="TextBox 156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58" name="TextBox 157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59" name="TextBox 158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60" name="TextBox 159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61" name="TextBox 160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62" name="TextBox 161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63" name="TextBox 162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64" name="TextBox 163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65" name="TextBox 164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66" name="TextBox 165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67" name="TextBox 166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68" name="TextBox 167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69" name="TextBox 168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70" name="TextBox 169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71" name="TextBox 170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72" name="TextBox 171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928255" cy="266700"/>
    <xdr:sp macro="" textlink="">
      <xdr:nvSpPr>
        <xdr:cNvPr id="173" name="TextBox 172"/>
        <xdr:cNvSpPr txBox="1"/>
      </xdr:nvSpPr>
      <xdr:spPr>
        <a:xfrm>
          <a:off x="3653270" y="1371600"/>
          <a:ext cx="9282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74" name="TextBox 173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75" name="TextBox 174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76" name="TextBox 175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77" name="TextBox 176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78" name="TextBox 177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79" name="TextBox 178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80" name="TextBox 179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81" name="TextBox 180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82" name="TextBox 181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83" name="TextBox 182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84" name="TextBox 183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85" name="TextBox 184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86" name="TextBox 185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87" name="TextBox 186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88" name="TextBox 187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89" name="TextBox 188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90" name="TextBox 189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91" name="TextBox 190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92" name="TextBox 191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93" name="TextBox 192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94" name="TextBox 193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95" name="TextBox 194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196" name="TextBox 195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197" name="TextBox 196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198" name="TextBox 197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199" name="TextBox 198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00" name="TextBox 199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01" name="TextBox 200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02" name="TextBox 201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03" name="TextBox 202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04" name="TextBox 203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05" name="TextBox 204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06" name="TextBox 205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07" name="TextBox 206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08" name="TextBox 207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09" name="TextBox 208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10" name="TextBox 209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11" name="TextBox 210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12" name="TextBox 211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13" name="TextBox 212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14" name="TextBox 213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15" name="TextBox 214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16" name="TextBox 215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17" name="TextBox 216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18" name="TextBox 217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19" name="TextBox 218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20" name="TextBox 219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21" name="TextBox 220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22" name="TextBox 221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23" name="TextBox 222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24" name="TextBox 223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25" name="TextBox 224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0</xdr:rowOff>
    </xdr:from>
    <xdr:ext cx="1189892" cy="275694"/>
    <xdr:sp macro="" textlink="">
      <xdr:nvSpPr>
        <xdr:cNvPr id="226" name="TextBox 225"/>
        <xdr:cNvSpPr txBox="1"/>
      </xdr:nvSpPr>
      <xdr:spPr>
        <a:xfrm>
          <a:off x="3459773" y="1371600"/>
          <a:ext cx="1189892" cy="2756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83994</xdr:colOff>
      <xdr:row>5</xdr:row>
      <xdr:rowOff>0</xdr:rowOff>
    </xdr:from>
    <xdr:ext cx="1052981" cy="309995"/>
    <xdr:sp macro="" textlink="">
      <xdr:nvSpPr>
        <xdr:cNvPr id="227" name="TextBox 226"/>
        <xdr:cNvSpPr txBox="1"/>
      </xdr:nvSpPr>
      <xdr:spPr>
        <a:xfrm>
          <a:off x="3532044" y="1371600"/>
          <a:ext cx="1052981" cy="309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1</xdr:col>
      <xdr:colOff>3391766</xdr:colOff>
      <xdr:row>5</xdr:row>
      <xdr:rowOff>0</xdr:rowOff>
    </xdr:from>
    <xdr:ext cx="65" cy="172227"/>
    <xdr:sp macro="" textlink="">
      <xdr:nvSpPr>
        <xdr:cNvPr id="228" name="TextBox 227"/>
        <xdr:cNvSpPr txBox="1"/>
      </xdr:nvSpPr>
      <xdr:spPr>
        <a:xfrm>
          <a:off x="3448916" y="1371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5</xdr:row>
      <xdr:rowOff>0</xdr:rowOff>
    </xdr:from>
    <xdr:ext cx="721303" cy="266700"/>
    <xdr:sp macro="" textlink="">
      <xdr:nvSpPr>
        <xdr:cNvPr id="229" name="TextBox 228"/>
        <xdr:cNvSpPr txBox="1"/>
      </xdr:nvSpPr>
      <xdr:spPr>
        <a:xfrm>
          <a:off x="3653270" y="1371600"/>
          <a:ext cx="721303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2</xdr:col>
      <xdr:colOff>11723</xdr:colOff>
      <xdr:row>5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0" name="TextBox 229"/>
            <xdr:cNvSpPr txBox="1"/>
          </xdr:nvSpPr>
          <xdr:spPr>
            <a:xfrm>
              <a:off x="3459773" y="153752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0" name="TextBox 229"/>
            <xdr:cNvSpPr txBox="1"/>
          </xdr:nvSpPr>
          <xdr:spPr>
            <a:xfrm>
              <a:off x="3459773" y="153752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6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1" name="TextBox 230"/>
            <xdr:cNvSpPr txBox="1"/>
          </xdr:nvSpPr>
          <xdr:spPr>
            <a:xfrm>
              <a:off x="3532044" y="255962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1" name="TextBox 230"/>
            <xdr:cNvSpPr txBox="1"/>
          </xdr:nvSpPr>
          <xdr:spPr>
            <a:xfrm>
              <a:off x="3532044" y="255962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7</xdr:row>
      <xdr:rowOff>166255</xdr:rowOff>
    </xdr:from>
    <xdr:ext cx="65" cy="172227"/>
    <xdr:sp macro="" textlink="">
      <xdr:nvSpPr>
        <xdr:cNvPr id="232" name="TextBox 231"/>
        <xdr:cNvSpPr txBox="1"/>
      </xdr:nvSpPr>
      <xdr:spPr>
        <a:xfrm>
          <a:off x="3448916" y="34142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7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3" name="TextBox 232"/>
            <xdr:cNvSpPr txBox="1"/>
          </xdr:nvSpPr>
          <xdr:spPr>
            <a:xfrm>
              <a:off x="3653270" y="335366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3" name="TextBox 232"/>
            <xdr:cNvSpPr txBox="1"/>
          </xdr:nvSpPr>
          <xdr:spPr>
            <a:xfrm>
              <a:off x="3653270" y="335366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8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4" name="TextBox 233"/>
            <xdr:cNvSpPr txBox="1"/>
          </xdr:nvSpPr>
          <xdr:spPr>
            <a:xfrm>
              <a:off x="3459773" y="387114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4" name="TextBox 233"/>
            <xdr:cNvSpPr txBox="1"/>
          </xdr:nvSpPr>
          <xdr:spPr>
            <a:xfrm>
              <a:off x="3459773" y="387114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9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5" name="TextBox 234"/>
            <xdr:cNvSpPr txBox="1"/>
          </xdr:nvSpPr>
          <xdr:spPr>
            <a:xfrm>
              <a:off x="3532044" y="489325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3−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5" name="TextBox 234"/>
            <xdr:cNvSpPr txBox="1"/>
          </xdr:nvSpPr>
          <xdr:spPr>
            <a:xfrm>
              <a:off x="3532044" y="489325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3−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10</xdr:row>
      <xdr:rowOff>166255</xdr:rowOff>
    </xdr:from>
    <xdr:ext cx="65" cy="172227"/>
    <xdr:sp macro="" textlink="">
      <xdr:nvSpPr>
        <xdr:cNvPr id="236" name="TextBox 235"/>
        <xdr:cNvSpPr txBox="1"/>
      </xdr:nvSpPr>
      <xdr:spPr>
        <a:xfrm>
          <a:off x="3448916" y="57479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10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7" name="TextBox 236"/>
            <xdr:cNvSpPr txBox="1"/>
          </xdr:nvSpPr>
          <xdr:spPr>
            <a:xfrm>
              <a:off x="3653270" y="568729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7" name="TextBox 236"/>
            <xdr:cNvSpPr txBox="1"/>
          </xdr:nvSpPr>
          <xdr:spPr>
            <a:xfrm>
              <a:off x="3653270" y="568729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11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8" name="TextBox 237"/>
            <xdr:cNvSpPr txBox="1"/>
          </xdr:nvSpPr>
          <xdr:spPr>
            <a:xfrm>
              <a:off x="3459773" y="620477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7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8" name="TextBox 237"/>
            <xdr:cNvSpPr txBox="1"/>
          </xdr:nvSpPr>
          <xdr:spPr>
            <a:xfrm>
              <a:off x="3459773" y="620477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7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12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9" name="TextBox 238"/>
            <xdr:cNvSpPr txBox="1"/>
          </xdr:nvSpPr>
          <xdr:spPr>
            <a:xfrm>
              <a:off x="3532044" y="722687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7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39" name="TextBox 238"/>
            <xdr:cNvSpPr txBox="1"/>
          </xdr:nvSpPr>
          <xdr:spPr>
            <a:xfrm>
              <a:off x="3532044" y="722687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7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13</xdr:row>
      <xdr:rowOff>166255</xdr:rowOff>
    </xdr:from>
    <xdr:ext cx="65" cy="172227"/>
    <xdr:sp macro="" textlink="">
      <xdr:nvSpPr>
        <xdr:cNvPr id="240" name="TextBox 239"/>
        <xdr:cNvSpPr txBox="1"/>
      </xdr:nvSpPr>
      <xdr:spPr>
        <a:xfrm>
          <a:off x="3448916" y="80815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13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1" name="TextBox 240"/>
            <xdr:cNvSpPr txBox="1"/>
          </xdr:nvSpPr>
          <xdr:spPr>
            <a:xfrm>
              <a:off x="3653270" y="802091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7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41" name="TextBox 240"/>
            <xdr:cNvSpPr txBox="1"/>
          </xdr:nvSpPr>
          <xdr:spPr>
            <a:xfrm>
              <a:off x="3653270" y="802091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7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14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2" name="TextBox 241"/>
            <xdr:cNvSpPr txBox="1"/>
          </xdr:nvSpPr>
          <xdr:spPr>
            <a:xfrm>
              <a:off x="3459773" y="853839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9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42" name="TextBox 241"/>
            <xdr:cNvSpPr txBox="1"/>
          </xdr:nvSpPr>
          <xdr:spPr>
            <a:xfrm>
              <a:off x="3459773" y="853839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9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15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3" name="TextBox 242"/>
            <xdr:cNvSpPr txBox="1"/>
          </xdr:nvSpPr>
          <xdr:spPr>
            <a:xfrm>
              <a:off x="3532044" y="956050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9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43" name="TextBox 242"/>
            <xdr:cNvSpPr txBox="1"/>
          </xdr:nvSpPr>
          <xdr:spPr>
            <a:xfrm>
              <a:off x="3532044" y="956050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9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16</xdr:row>
      <xdr:rowOff>166255</xdr:rowOff>
    </xdr:from>
    <xdr:ext cx="65" cy="172227"/>
    <xdr:sp macro="" textlink="">
      <xdr:nvSpPr>
        <xdr:cNvPr id="244" name="TextBox 243"/>
        <xdr:cNvSpPr txBox="1"/>
      </xdr:nvSpPr>
      <xdr:spPr>
        <a:xfrm>
          <a:off x="3448916" y="1041515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16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5" name="TextBox 244"/>
            <xdr:cNvSpPr txBox="1"/>
          </xdr:nvSpPr>
          <xdr:spPr>
            <a:xfrm>
              <a:off x="3653270" y="1035454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9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45" name="TextBox 244"/>
            <xdr:cNvSpPr txBox="1"/>
          </xdr:nvSpPr>
          <xdr:spPr>
            <a:xfrm>
              <a:off x="3653270" y="1035454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9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246" name="TextBox 245"/>
        <xdr:cNvSpPr txBox="1"/>
      </xdr:nvSpPr>
      <xdr:spPr>
        <a:xfrm>
          <a:off x="3448916" y="1070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1</xdr:col>
      <xdr:colOff>3391766</xdr:colOff>
      <xdr:row>23</xdr:row>
      <xdr:rowOff>0</xdr:rowOff>
    </xdr:from>
    <xdr:ext cx="65" cy="172227"/>
    <xdr:sp macro="" textlink="">
      <xdr:nvSpPr>
        <xdr:cNvPr id="247" name="TextBox 246"/>
        <xdr:cNvSpPr txBox="1"/>
      </xdr:nvSpPr>
      <xdr:spPr>
        <a:xfrm>
          <a:off x="3448916" y="1070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11723</xdr:colOff>
      <xdr:row>17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6" name="TextBox 255"/>
            <xdr:cNvSpPr txBox="1"/>
          </xdr:nvSpPr>
          <xdr:spPr>
            <a:xfrm>
              <a:off x="3459773" y="600474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56" name="TextBox 255"/>
            <xdr:cNvSpPr txBox="1"/>
          </xdr:nvSpPr>
          <xdr:spPr>
            <a:xfrm>
              <a:off x="3459773" y="6004745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18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7" name="TextBox 256"/>
            <xdr:cNvSpPr txBox="1"/>
          </xdr:nvSpPr>
          <xdr:spPr>
            <a:xfrm>
              <a:off x="3532044" y="702685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57" name="TextBox 256"/>
            <xdr:cNvSpPr txBox="1"/>
          </xdr:nvSpPr>
          <xdr:spPr>
            <a:xfrm>
              <a:off x="3532044" y="7026851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19</xdr:row>
      <xdr:rowOff>166255</xdr:rowOff>
    </xdr:from>
    <xdr:ext cx="65" cy="172227"/>
    <xdr:sp macro="" textlink="">
      <xdr:nvSpPr>
        <xdr:cNvPr id="258" name="TextBox 257"/>
        <xdr:cNvSpPr txBox="1"/>
      </xdr:nvSpPr>
      <xdr:spPr>
        <a:xfrm>
          <a:off x="3448916" y="788150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19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9" name="TextBox 258"/>
            <xdr:cNvSpPr txBox="1"/>
          </xdr:nvSpPr>
          <xdr:spPr>
            <a:xfrm>
              <a:off x="3653270" y="782089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10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59" name="TextBox 258"/>
            <xdr:cNvSpPr txBox="1"/>
          </xdr:nvSpPr>
          <xdr:spPr>
            <a:xfrm>
              <a:off x="3653270" y="7820891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10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11723</xdr:colOff>
      <xdr:row>20</xdr:row>
      <xdr:rowOff>165920</xdr:rowOff>
    </xdr:from>
    <xdr:ext cx="1189892" cy="275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0" name="TextBox 259"/>
            <xdr:cNvSpPr txBox="1"/>
          </xdr:nvSpPr>
          <xdr:spPr>
            <a:xfrm>
              <a:off x="3459773" y="833837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СВНЦЭМ_перерасчёт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60" name="TextBox 259"/>
            <xdr:cNvSpPr txBox="1"/>
          </xdr:nvSpPr>
          <xdr:spPr>
            <a:xfrm>
              <a:off x="3459773" y="8338370"/>
              <a:ext cx="1189892" cy="275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СВНЦЭМ_перерасчёт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83994</xdr:colOff>
      <xdr:row>21</xdr:row>
      <xdr:rowOff>426026</xdr:rowOff>
    </xdr:from>
    <xdr:ext cx="1052981" cy="30999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1" name="TextBox 260"/>
            <xdr:cNvSpPr txBox="1"/>
          </xdr:nvSpPr>
          <xdr:spPr>
            <a:xfrm>
              <a:off x="3532044" y="936047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</m:t>
                        </m:r>
                        <m:r>
                          <m:rPr>
                            <m:sty m:val="p"/>
                          </m:rPr>
                          <a:rPr lang="en-US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V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Э_перерасчёт, 1ЦК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61" name="TextBox 260"/>
            <xdr:cNvSpPr txBox="1"/>
          </xdr:nvSpPr>
          <xdr:spPr>
            <a:xfrm>
              <a:off x="3532044" y="9360476"/>
              <a:ext cx="1052981" cy="30999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V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Э_перерасчёт, 1ЦК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1</xdr:col>
      <xdr:colOff>3391766</xdr:colOff>
      <xdr:row>22</xdr:row>
      <xdr:rowOff>166255</xdr:rowOff>
    </xdr:from>
    <xdr:ext cx="65" cy="172227"/>
    <xdr:sp macro="" textlink="">
      <xdr:nvSpPr>
        <xdr:cNvPr id="262" name="TextBox 261"/>
        <xdr:cNvSpPr txBox="1"/>
      </xdr:nvSpPr>
      <xdr:spPr>
        <a:xfrm>
          <a:off x="3448916" y="1021513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2</xdr:col>
      <xdr:colOff>205220</xdr:colOff>
      <xdr:row>22</xdr:row>
      <xdr:rowOff>105641</xdr:rowOff>
    </xdr:from>
    <xdr:ext cx="721303" cy="266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3" name="TextBox 262"/>
            <xdr:cNvSpPr txBox="1"/>
          </xdr:nvSpPr>
          <xdr:spPr>
            <a:xfrm>
              <a:off x="3653270" y="1015451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ru-RU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∆Ц</m:t>
                        </m:r>
                      </m:e>
                      <m:sub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12</m:t>
                        </m:r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−2024</m:t>
                        </m:r>
                      </m:sub>
                      <m:sup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СВНЦЭМ</m:t>
                        </m:r>
                      </m:sup>
                    </m:sSubSup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63" name="TextBox 262"/>
            <xdr:cNvSpPr txBox="1"/>
          </xdr:nvSpPr>
          <xdr:spPr>
            <a:xfrm>
              <a:off x="3653270" y="10154516"/>
              <a:ext cx="721303" cy="266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〖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∆Ц</a:t>
              </a:r>
              <a:r>
                <a:rPr lang="ru-RU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〗_(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12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−2024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)^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СВНЦЭМ</a:t>
              </a:r>
              <a:endParaRPr lang="ru-RU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2"/>
  <sheetViews>
    <sheetView tabSelected="1" view="pageBreakPreview" zoomScale="40" zoomScaleNormal="100" zoomScaleSheetLayoutView="40" workbookViewId="0">
      <selection activeCell="E11" sqref="E11"/>
    </sheetView>
  </sheetViews>
  <sheetFormatPr defaultRowHeight="14.25" x14ac:dyDescent="0.2"/>
  <cols>
    <col min="1" max="1" width="10.7109375" style="1" customWidth="1"/>
    <col min="2" max="2" width="73.85546875" style="1" customWidth="1"/>
    <col min="3" max="3" width="23" style="7" customWidth="1"/>
    <col min="4" max="4" width="24.5703125" style="1" customWidth="1"/>
    <col min="5" max="5" width="43.28515625" style="30" customWidth="1"/>
    <col min="6" max="6" width="12" style="59" bestFit="1" customWidth="1"/>
    <col min="7" max="7" width="15.140625" style="1" customWidth="1"/>
    <col min="8" max="8" width="32.28515625" style="1" bestFit="1" customWidth="1"/>
    <col min="9" max="9" width="12.7109375" style="1" bestFit="1" customWidth="1"/>
    <col min="10" max="16384" width="9.140625" style="1"/>
  </cols>
  <sheetData>
    <row r="1" spans="1:11" ht="43.5" customHeight="1" x14ac:dyDescent="0.3">
      <c r="A1" s="63" t="s">
        <v>49</v>
      </c>
      <c r="B1" s="63"/>
      <c r="C1" s="63"/>
      <c r="D1" s="63"/>
      <c r="E1" s="63"/>
      <c r="F1" s="18"/>
      <c r="G1" s="9"/>
    </row>
    <row r="2" spans="1:11" s="3" customFormat="1" ht="40.5" x14ac:dyDescent="0.25">
      <c r="A2" s="10" t="s">
        <v>0</v>
      </c>
      <c r="B2" s="10" t="s">
        <v>2</v>
      </c>
      <c r="C2" s="10" t="s">
        <v>3</v>
      </c>
      <c r="D2" s="10" t="s">
        <v>4</v>
      </c>
      <c r="E2" s="26" t="s">
        <v>5</v>
      </c>
      <c r="F2" s="56"/>
      <c r="G2" s="11"/>
    </row>
    <row r="3" spans="1:11" s="2" customFormat="1" ht="20.25" x14ac:dyDescent="0.3">
      <c r="A3" s="12">
        <v>1</v>
      </c>
      <c r="B3" s="12">
        <v>2</v>
      </c>
      <c r="C3" s="13">
        <v>3</v>
      </c>
      <c r="D3" s="12">
        <v>4</v>
      </c>
      <c r="E3" s="27">
        <v>5</v>
      </c>
      <c r="F3" s="57"/>
      <c r="G3" s="14"/>
    </row>
    <row r="4" spans="1:11" ht="141.75" x14ac:dyDescent="0.3">
      <c r="A4" s="15">
        <v>1</v>
      </c>
      <c r="B4" s="16" t="s">
        <v>6</v>
      </c>
      <c r="C4" s="15" t="s">
        <v>20</v>
      </c>
      <c r="D4" s="15" t="s">
        <v>7</v>
      </c>
      <c r="E4" s="60">
        <v>2634.7</v>
      </c>
      <c r="F4" s="61"/>
      <c r="G4" s="9"/>
    </row>
    <row r="5" spans="1:11" ht="121.5" x14ac:dyDescent="0.3">
      <c r="A5" s="15">
        <v>2</v>
      </c>
      <c r="B5" s="16" t="s">
        <v>8</v>
      </c>
      <c r="C5" s="24"/>
      <c r="D5" s="15" t="s">
        <v>9</v>
      </c>
      <c r="E5" s="62">
        <v>109.753</v>
      </c>
      <c r="F5" s="61"/>
      <c r="G5" s="9"/>
    </row>
    <row r="6" spans="1:11" ht="202.5" x14ac:dyDescent="0.3">
      <c r="A6" s="15">
        <v>3</v>
      </c>
      <c r="B6" s="16" t="s">
        <v>10</v>
      </c>
      <c r="C6" s="17"/>
      <c r="D6" s="15" t="s">
        <v>9</v>
      </c>
      <c r="E6" s="62">
        <v>56.94</v>
      </c>
      <c r="F6" s="61"/>
      <c r="G6" s="9"/>
    </row>
    <row r="7" spans="1:11" ht="141.75" x14ac:dyDescent="0.3">
      <c r="A7" s="15">
        <v>4</v>
      </c>
      <c r="B7" s="16" t="s">
        <v>11</v>
      </c>
      <c r="C7" s="17" t="s">
        <v>21</v>
      </c>
      <c r="D7" s="15" t="s">
        <v>9</v>
      </c>
      <c r="E7" s="62">
        <v>8.0030000000000001</v>
      </c>
      <c r="F7" s="61"/>
      <c r="G7" s="18"/>
      <c r="I7" s="32"/>
    </row>
    <row r="8" spans="1:11" ht="150.75" customHeight="1" x14ac:dyDescent="0.4">
      <c r="A8" s="15">
        <v>5</v>
      </c>
      <c r="B8" s="16" t="s">
        <v>12</v>
      </c>
      <c r="C8" s="17" t="s">
        <v>22</v>
      </c>
      <c r="D8" s="15" t="s">
        <v>13</v>
      </c>
      <c r="E8" s="62">
        <v>32721.84</v>
      </c>
      <c r="F8" s="11"/>
      <c r="G8" s="18"/>
      <c r="H8" s="34"/>
    </row>
    <row r="9" spans="1:11" ht="202.5" x14ac:dyDescent="0.3">
      <c r="A9" s="15">
        <v>6</v>
      </c>
      <c r="B9" s="19" t="s">
        <v>14</v>
      </c>
      <c r="C9" s="25" t="s">
        <v>23</v>
      </c>
      <c r="D9" s="15" t="s">
        <v>9</v>
      </c>
      <c r="E9" s="35">
        <v>0</v>
      </c>
      <c r="F9" s="36"/>
      <c r="G9" s="9"/>
    </row>
    <row r="10" spans="1:11" ht="204" customHeight="1" x14ac:dyDescent="0.3">
      <c r="A10" s="15">
        <v>7</v>
      </c>
      <c r="B10" s="19" t="s">
        <v>15</v>
      </c>
      <c r="C10" s="25" t="s">
        <v>24</v>
      </c>
      <c r="D10" s="15" t="s">
        <v>13</v>
      </c>
      <c r="E10" s="35">
        <v>0</v>
      </c>
      <c r="F10" s="36"/>
      <c r="G10" s="9"/>
      <c r="K10" s="31"/>
    </row>
    <row r="11" spans="1:11" ht="141.75" x14ac:dyDescent="0.3">
      <c r="A11" s="15">
        <v>8</v>
      </c>
      <c r="B11" s="16" t="s">
        <v>16</v>
      </c>
      <c r="C11" s="20" t="s">
        <v>17</v>
      </c>
      <c r="D11" s="15" t="s">
        <v>1</v>
      </c>
      <c r="E11" s="33">
        <f>MAX((E5-E6-E7)/(E8),0)</f>
        <v>1.3694217684580086E-3</v>
      </c>
      <c r="F11" s="36"/>
      <c r="G11" s="9"/>
    </row>
    <row r="12" spans="1:11" ht="124.5" customHeight="1" x14ac:dyDescent="0.3">
      <c r="A12" s="15">
        <v>9</v>
      </c>
      <c r="B12" s="16" t="s">
        <v>18</v>
      </c>
      <c r="C12" s="25" t="s">
        <v>25</v>
      </c>
      <c r="D12" s="13" t="s">
        <v>19</v>
      </c>
      <c r="E12" s="17">
        <f>ROUND(E11*E4,2)</f>
        <v>3.61</v>
      </c>
      <c r="F12" s="58"/>
      <c r="G12" s="9"/>
    </row>
    <row r="13" spans="1:11" ht="20.25" x14ac:dyDescent="0.3">
      <c r="A13" s="9"/>
      <c r="B13" s="21"/>
      <c r="C13" s="22"/>
      <c r="D13" s="23"/>
      <c r="E13" s="28"/>
      <c r="F13" s="18"/>
      <c r="G13" s="9"/>
    </row>
    <row r="14" spans="1:11" x14ac:dyDescent="0.2">
      <c r="B14" s="4"/>
      <c r="C14" s="8"/>
      <c r="D14" s="5"/>
      <c r="E14" s="29"/>
    </row>
    <row r="15" spans="1:11" x14ac:dyDescent="0.2">
      <c r="B15" s="4"/>
      <c r="C15" s="8"/>
      <c r="D15" s="5"/>
      <c r="E15" s="29"/>
    </row>
    <row r="16" spans="1:11" x14ac:dyDescent="0.2">
      <c r="B16" s="6"/>
    </row>
    <row r="17" spans="2:5" x14ac:dyDescent="0.2">
      <c r="B17" s="4"/>
      <c r="C17" s="8"/>
      <c r="D17" s="5"/>
      <c r="E17" s="29"/>
    </row>
    <row r="18" spans="2:5" x14ac:dyDescent="0.2">
      <c r="B18" s="4"/>
      <c r="C18" s="8"/>
      <c r="D18" s="5"/>
      <c r="E18" s="29"/>
    </row>
    <row r="19" spans="2:5" x14ac:dyDescent="0.2">
      <c r="B19" s="4"/>
      <c r="C19" s="8"/>
      <c r="D19" s="5"/>
      <c r="E19" s="29"/>
    </row>
    <row r="20" spans="2:5" x14ac:dyDescent="0.2">
      <c r="B20" s="4"/>
      <c r="C20" s="8"/>
      <c r="D20" s="5"/>
      <c r="E20" s="29"/>
    </row>
    <row r="21" spans="2:5" x14ac:dyDescent="0.2">
      <c r="B21" s="4"/>
      <c r="C21" s="8"/>
      <c r="D21" s="5"/>
      <c r="E21" s="29"/>
    </row>
    <row r="22" spans="2:5" x14ac:dyDescent="0.2">
      <c r="B22" s="4"/>
      <c r="C22" s="8"/>
      <c r="D22" s="5"/>
      <c r="E22" s="29"/>
    </row>
  </sheetData>
  <mergeCells count="1">
    <mergeCell ref="A1:E1"/>
  </mergeCells>
  <pageMargins left="0.7" right="0.7" top="0.75" bottom="0.75" header="0.3" footer="0.3"/>
  <pageSetup paperSize="9" scale="37" orientation="portrait" r:id="rId1"/>
  <rowBreaks count="1" manualBreakCount="1">
    <brk id="12" max="4" man="1"/>
  </rowBreaks>
  <drawing r:id="rId2"/>
  <legacyDrawing r:id="rId3"/>
  <oleObjects>
    <mc:AlternateContent xmlns:mc="http://schemas.openxmlformats.org/markup-compatibility/2006">
      <mc:Choice Requires="x14">
        <oleObject progId="Equation.3" shapeId="1027" r:id="rId4">
          <objectPr defaultSize="0" autoPict="0" r:id="rId5">
            <anchor moveWithCells="1">
              <from>
                <xdr:col>2</xdr:col>
                <xdr:colOff>828675</xdr:colOff>
                <xdr:row>10</xdr:row>
                <xdr:rowOff>752475</xdr:rowOff>
              </from>
              <to>
                <xdr:col>2</xdr:col>
                <xdr:colOff>1066800</xdr:colOff>
                <xdr:row>10</xdr:row>
                <xdr:rowOff>1323975</xdr:rowOff>
              </to>
            </anchor>
          </objectPr>
        </oleObject>
      </mc:Choice>
      <mc:Fallback>
        <oleObject progId="Equation.3" shapeId="1027" r:id="rId4"/>
      </mc:Fallback>
    </mc:AlternateContent>
    <mc:AlternateContent xmlns:mc="http://schemas.openxmlformats.org/markup-compatibility/2006">
      <mc:Choice Requires="x14">
        <oleObject progId="Equation.3" shapeId="1028" r:id="rId6">
          <objectPr defaultSize="0" autoPict="0" r:id="rId7">
            <anchor moveWithCells="1">
              <from>
                <xdr:col>2</xdr:col>
                <xdr:colOff>676275</xdr:colOff>
                <xdr:row>4</xdr:row>
                <xdr:rowOff>647700</xdr:rowOff>
              </from>
              <to>
                <xdr:col>2</xdr:col>
                <xdr:colOff>1352550</xdr:colOff>
                <xdr:row>4</xdr:row>
                <xdr:rowOff>1095375</xdr:rowOff>
              </to>
            </anchor>
          </objectPr>
        </oleObject>
      </mc:Choice>
      <mc:Fallback>
        <oleObject progId="Equation.3" shapeId="1028" r:id="rId6"/>
      </mc:Fallback>
    </mc:AlternateContent>
    <mc:AlternateContent xmlns:mc="http://schemas.openxmlformats.org/markup-compatibility/2006">
      <mc:Choice Requires="x14">
        <oleObject progId="Equation.3" shapeId="1029" r:id="rId8">
          <objectPr defaultSize="0" autoPict="0" r:id="rId9">
            <anchor moveWithCells="1">
              <from>
                <xdr:col>2</xdr:col>
                <xdr:colOff>85725</xdr:colOff>
                <xdr:row>5</xdr:row>
                <xdr:rowOff>962025</xdr:rowOff>
              </from>
              <to>
                <xdr:col>2</xdr:col>
                <xdr:colOff>1371600</xdr:colOff>
                <xdr:row>5</xdr:row>
                <xdr:rowOff>1457325</xdr:rowOff>
              </to>
            </anchor>
          </objectPr>
        </oleObject>
      </mc:Choice>
      <mc:Fallback>
        <oleObject progId="Equation.3" shapeId="1029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sqref="A1:XFD1048576"/>
    </sheetView>
  </sheetViews>
  <sheetFormatPr defaultRowHeight="15" x14ac:dyDescent="0.25"/>
  <cols>
    <col min="2" max="2" width="42.5703125" customWidth="1"/>
    <col min="3" max="3" width="18.85546875" customWidth="1"/>
    <col min="4" max="4" width="10" bestFit="1" customWidth="1"/>
    <col min="5" max="5" width="20.7109375" bestFit="1" customWidth="1"/>
  </cols>
  <sheetData>
    <row r="1" spans="1:5" ht="15" customHeight="1" x14ac:dyDescent="0.25">
      <c r="A1" s="64" t="s">
        <v>26</v>
      </c>
      <c r="B1" s="65"/>
      <c r="C1" s="65"/>
      <c r="D1" s="65"/>
      <c r="E1" s="65"/>
    </row>
    <row r="2" spans="1:5" ht="18" x14ac:dyDescent="0.25">
      <c r="A2" s="37"/>
      <c r="B2" s="30"/>
      <c r="C2" s="30"/>
      <c r="D2" s="30"/>
      <c r="E2" s="38"/>
    </row>
    <row r="3" spans="1:5" ht="20.25" x14ac:dyDescent="0.3">
      <c r="A3" s="37"/>
      <c r="B3" s="39"/>
      <c r="C3" s="30"/>
      <c r="D3" s="40"/>
      <c r="E3" s="41"/>
    </row>
    <row r="4" spans="1:5" ht="24" x14ac:dyDescent="0.25">
      <c r="A4" s="42" t="s">
        <v>0</v>
      </c>
      <c r="B4" s="42" t="s">
        <v>2</v>
      </c>
      <c r="C4" s="43" t="s">
        <v>3</v>
      </c>
      <c r="D4" s="43" t="s">
        <v>4</v>
      </c>
      <c r="E4" s="42" t="s">
        <v>5</v>
      </c>
    </row>
    <row r="5" spans="1:5" x14ac:dyDescent="0.25">
      <c r="A5" s="44">
        <v>1</v>
      </c>
      <c r="B5" s="44">
        <v>2</v>
      </c>
      <c r="C5" s="44">
        <v>3</v>
      </c>
      <c r="D5" s="44">
        <v>4</v>
      </c>
      <c r="E5" s="44">
        <v>5</v>
      </c>
    </row>
    <row r="6" spans="1:5" s="50" customFormat="1" ht="60" x14ac:dyDescent="0.25">
      <c r="A6" s="45">
        <v>1</v>
      </c>
      <c r="B6" s="46" t="s">
        <v>48</v>
      </c>
      <c r="C6" s="47"/>
      <c r="D6" s="48" t="s">
        <v>27</v>
      </c>
      <c r="E6" s="49">
        <v>1247.71</v>
      </c>
    </row>
    <row r="7" spans="1:5" s="50" customFormat="1" ht="87.75" x14ac:dyDescent="3.5">
      <c r="A7" s="45">
        <v>2</v>
      </c>
      <c r="B7" s="46" t="s">
        <v>47</v>
      </c>
      <c r="C7" s="51"/>
      <c r="D7" s="52" t="s">
        <v>13</v>
      </c>
      <c r="E7" s="53">
        <v>29014.742000000006</v>
      </c>
    </row>
    <row r="8" spans="1:5" s="50" customFormat="1" ht="36" x14ac:dyDescent="0.25">
      <c r="A8" s="45">
        <v>3</v>
      </c>
      <c r="B8" s="46" t="s">
        <v>46</v>
      </c>
      <c r="C8" s="54"/>
      <c r="D8" s="48" t="s">
        <v>27</v>
      </c>
      <c r="E8" s="49">
        <v>1246.74</v>
      </c>
    </row>
    <row r="9" spans="1:5" s="50" customFormat="1" ht="60" x14ac:dyDescent="0.25">
      <c r="A9" s="45">
        <v>4</v>
      </c>
      <c r="B9" s="46" t="s">
        <v>45</v>
      </c>
      <c r="C9" s="47"/>
      <c r="D9" s="48" t="s">
        <v>27</v>
      </c>
      <c r="E9" s="49">
        <v>1093.81</v>
      </c>
    </row>
    <row r="10" spans="1:5" s="50" customFormat="1" ht="87.75" x14ac:dyDescent="3.5">
      <c r="A10" s="45">
        <v>5</v>
      </c>
      <c r="B10" s="46" t="s">
        <v>44</v>
      </c>
      <c r="C10" s="51"/>
      <c r="D10" s="52" t="s">
        <v>13</v>
      </c>
      <c r="E10" s="53">
        <v>39425.604000000007</v>
      </c>
    </row>
    <row r="11" spans="1:5" s="50" customFormat="1" ht="36" x14ac:dyDescent="0.25">
      <c r="A11" s="45">
        <v>6</v>
      </c>
      <c r="B11" s="46" t="s">
        <v>43</v>
      </c>
      <c r="C11" s="54"/>
      <c r="D11" s="48" t="s">
        <v>27</v>
      </c>
      <c r="E11" s="49">
        <v>1093.83</v>
      </c>
    </row>
    <row r="12" spans="1:5" s="50" customFormat="1" ht="60" x14ac:dyDescent="0.25">
      <c r="A12" s="45">
        <v>7</v>
      </c>
      <c r="B12" s="46" t="s">
        <v>42</v>
      </c>
      <c r="C12" s="47"/>
      <c r="D12" s="48" t="s">
        <v>27</v>
      </c>
      <c r="E12" s="49">
        <v>2489.35</v>
      </c>
    </row>
    <row r="13" spans="1:5" s="50" customFormat="1" ht="87.75" x14ac:dyDescent="3.5">
      <c r="A13" s="45">
        <v>8</v>
      </c>
      <c r="B13" s="46" t="s">
        <v>41</v>
      </c>
      <c r="C13" s="51"/>
      <c r="D13" s="52" t="s">
        <v>13</v>
      </c>
      <c r="E13" s="53">
        <v>20925.315000000002</v>
      </c>
    </row>
    <row r="14" spans="1:5" s="50" customFormat="1" ht="36" x14ac:dyDescent="0.25">
      <c r="A14" s="45">
        <v>9</v>
      </c>
      <c r="B14" s="46" t="s">
        <v>40</v>
      </c>
      <c r="C14" s="54"/>
      <c r="D14" s="48" t="s">
        <v>27</v>
      </c>
      <c r="E14" s="49">
        <v>2489.52</v>
      </c>
    </row>
    <row r="15" spans="1:5" s="50" customFormat="1" ht="60" x14ac:dyDescent="0.25">
      <c r="A15" s="45">
        <v>10</v>
      </c>
      <c r="B15" s="46" t="s">
        <v>39</v>
      </c>
      <c r="C15" s="47"/>
      <c r="D15" s="48" t="s">
        <v>27</v>
      </c>
      <c r="E15" s="49">
        <v>2949.63</v>
      </c>
    </row>
    <row r="16" spans="1:5" s="50" customFormat="1" ht="87.75" x14ac:dyDescent="3.5">
      <c r="A16" s="45">
        <v>11</v>
      </c>
      <c r="B16" s="46" t="s">
        <v>38</v>
      </c>
      <c r="C16" s="51"/>
      <c r="D16" s="52" t="s">
        <v>13</v>
      </c>
      <c r="E16" s="53">
        <v>23297.601999999999</v>
      </c>
    </row>
    <row r="17" spans="1:5" s="50" customFormat="1" ht="36" x14ac:dyDescent="0.25">
      <c r="A17" s="45">
        <v>12</v>
      </c>
      <c r="B17" s="46" t="s">
        <v>37</v>
      </c>
      <c r="C17" s="54"/>
      <c r="D17" s="48" t="s">
        <v>27</v>
      </c>
      <c r="E17" s="49">
        <v>2949.72</v>
      </c>
    </row>
    <row r="18" spans="1:5" s="50" customFormat="1" ht="60" x14ac:dyDescent="0.25">
      <c r="A18" s="45">
        <v>13</v>
      </c>
      <c r="B18" s="46" t="s">
        <v>36</v>
      </c>
      <c r="C18" s="47"/>
      <c r="D18" s="48" t="s">
        <v>27</v>
      </c>
      <c r="E18" s="49">
        <v>2801.75</v>
      </c>
    </row>
    <row r="19" spans="1:5" s="50" customFormat="1" ht="87.75" x14ac:dyDescent="3.5">
      <c r="A19" s="45">
        <v>14</v>
      </c>
      <c r="B19" s="46" t="s">
        <v>35</v>
      </c>
      <c r="C19" s="51"/>
      <c r="D19" s="52" t="s">
        <v>13</v>
      </c>
      <c r="E19" s="49">
        <v>33906.243999999999</v>
      </c>
    </row>
    <row r="20" spans="1:5" s="50" customFormat="1" ht="36" x14ac:dyDescent="0.25">
      <c r="A20" s="45">
        <v>15</v>
      </c>
      <c r="B20" s="46" t="s">
        <v>34</v>
      </c>
      <c r="C20" s="54"/>
      <c r="D20" s="48" t="s">
        <v>27</v>
      </c>
      <c r="E20" s="49">
        <v>2801.82</v>
      </c>
    </row>
    <row r="21" spans="1:5" s="50" customFormat="1" ht="60" x14ac:dyDescent="0.25">
      <c r="A21" s="45">
        <v>16</v>
      </c>
      <c r="B21" s="46" t="s">
        <v>33</v>
      </c>
      <c r="C21" s="47"/>
      <c r="D21" s="48" t="s">
        <v>27</v>
      </c>
      <c r="E21" s="49">
        <v>2755.35</v>
      </c>
    </row>
    <row r="22" spans="1:5" s="50" customFormat="1" ht="87.75" x14ac:dyDescent="3.5">
      <c r="A22" s="45">
        <v>17</v>
      </c>
      <c r="B22" s="46" t="s">
        <v>32</v>
      </c>
      <c r="C22" s="51"/>
      <c r="D22" s="52" t="s">
        <v>13</v>
      </c>
      <c r="E22" s="49">
        <v>38001.997000000003</v>
      </c>
    </row>
    <row r="23" spans="1:5" s="50" customFormat="1" ht="36" x14ac:dyDescent="0.25">
      <c r="A23" s="45">
        <v>18</v>
      </c>
      <c r="B23" s="46" t="s">
        <v>31</v>
      </c>
      <c r="C23" s="54"/>
      <c r="D23" s="48" t="s">
        <v>27</v>
      </c>
      <c r="E23" s="49">
        <v>2754.21</v>
      </c>
    </row>
    <row r="24" spans="1:5" s="50" customFormat="1" ht="60" x14ac:dyDescent="0.25">
      <c r="A24" s="45">
        <v>19</v>
      </c>
      <c r="B24" s="46" t="s">
        <v>28</v>
      </c>
      <c r="C24" s="47"/>
      <c r="D24" s="52" t="s">
        <v>13</v>
      </c>
      <c r="E24" s="53">
        <v>40192.533000000003</v>
      </c>
    </row>
    <row r="25" spans="1:5" s="50" customFormat="1" ht="48" x14ac:dyDescent="0.25">
      <c r="A25" s="45">
        <v>20</v>
      </c>
      <c r="B25" s="46" t="s">
        <v>29</v>
      </c>
      <c r="C25" s="47"/>
      <c r="D25" s="48" t="s">
        <v>27</v>
      </c>
      <c r="E25" s="55">
        <f>((E6-E8)*E7+(E9-E11)*E10+(E12-E14)*E13+(E15-E17)*E16+(E18-E20)*E19+(E21-E23)*E22)/E24</f>
        <v>1.5587606640765042</v>
      </c>
    </row>
    <row r="26" spans="1:5" s="50" customFormat="1" ht="27" customHeight="1" x14ac:dyDescent="0.25">
      <c r="A26" s="45">
        <v>21</v>
      </c>
      <c r="B26" s="46"/>
      <c r="C26" s="47"/>
      <c r="D26" s="48" t="s">
        <v>27</v>
      </c>
      <c r="E26" s="53">
        <f>0.1*3440.33</f>
        <v>344.03300000000002</v>
      </c>
    </row>
    <row r="27" spans="1:5" s="50" customFormat="1" ht="96" x14ac:dyDescent="0.25">
      <c r="A27" s="45">
        <v>22</v>
      </c>
      <c r="B27" s="46" t="s">
        <v>30</v>
      </c>
      <c r="C27" s="47"/>
      <c r="D27" s="48" t="s">
        <v>27</v>
      </c>
      <c r="E27" s="49">
        <f>MIN(E25,E26)</f>
        <v>1.5587606640765042</v>
      </c>
    </row>
  </sheetData>
  <mergeCells count="1">
    <mergeCell ref="A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расчет</vt:lpstr>
      <vt:lpstr>12.23,03.24-07.24,09.24-12.24</vt:lpstr>
      <vt:lpstr>расчет!Область_печати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2026-05-12T11:29:52Z</dcterms:modified>
</cp:coreProperties>
</file>