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0525,1025." sheetId="8" r:id="rId2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8" l="1"/>
  <c r="E13" i="8" l="1"/>
  <c r="E15" i="8" s="1"/>
  <c r="E14" i="7" l="1"/>
</calcChain>
</file>

<file path=xl/sharedStrings.xml><?xml version="1.0" encoding="utf-8"?>
<sst xmlns="http://schemas.openxmlformats.org/spreadsheetml/2006/main" count="48" uniqueCount="33">
  <si>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</si>
  <si>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</si>
  <si>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</si>
  <si>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</si>
  <si>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</si>
  <si>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</si>
  <si>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</si>
  <si>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</si>
  <si>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</si>
  <si>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</si>
  <si>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</si>
  <si>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</si>
  <si>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</si>
  <si>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</si>
  <si>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</si>
  <si>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</si>
  <si>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</si>
  <si>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наименование</t>
  </si>
  <si>
    <t>условное обозначение</t>
  </si>
  <si>
    <t>единица измерения</t>
  </si>
  <si>
    <t>значение</t>
  </si>
  <si>
    <t>руб/МВт.ч</t>
  </si>
  <si>
    <t>МВт.ч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</si>
  <si>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</si>
  <si>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 xml:space="preserve"> Расчет коэффициента оплаты мощности потребителями, выбравшими для расчетов первую ценовую категорию, за апрель 2026 г.</t>
  </si>
  <si>
    <t>Сумма объемов потребления электрической энергии за расчетный период (Апрель 2026 г.) потребителями (покупателями), осуществляющими расчеты по первой ценовой категории</t>
  </si>
  <si>
    <t>Средневзвешенная нерегулируемая цена на электрическую энергию (мощность) за предыдущий расчетный период ( Май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</si>
  <si>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(Май 2025 г..)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</si>
  <si>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(Май 2025 г.)</t>
  </si>
  <si>
    <t>Средневзвешенная нерегулируемая цена на электрическую энергию (мощность) за предыдущий расчетный период (Октябрь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</si>
  <si>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(Октябрь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</si>
  <si>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2025г.)</t>
  </si>
  <si>
    <t>ИТОГО величина изменения средневзвешенной нерегулируемой цены на электрическую энергию (мощность) за расчетный период Апрель 2026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периоды( Май 2025, Октябрь 2025) - (МИН (5;6))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</si>
</sst>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  <numFmt numFmtId="174" formatCode="0.00000000000000000"/>
    <numFmt numFmtId="175" formatCode="#,##0.000000"/>
  </numFmts>
  <fonts count="22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5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14" fillId="3" borderId="0" xfId="0" applyFont="1" applyFill="1"/>
    <xf numFmtId="0" fontId="13" fillId="3" borderId="0" xfId="0" applyFont="1" applyFill="1"/>
    <xf numFmtId="0" fontId="13" fillId="3" borderId="0" xfId="0" applyFont="1" applyFill="1" applyBorder="1"/>
    <xf numFmtId="0" fontId="15" fillId="3" borderId="0" xfId="0" applyFont="1" applyFill="1"/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/>
    </xf>
    <xf numFmtId="0" fontId="0" fillId="0" borderId="0" xfId="0" applyFont="1" applyFill="1"/>
    <xf numFmtId="164" fontId="7" fillId="2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/>
    <xf numFmtId="173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top"/>
    </xf>
    <xf numFmtId="0" fontId="20" fillId="0" borderId="1" xfId="0" applyFont="1" applyFill="1" applyBorder="1" applyAlignment="1">
      <alignment horizontal="center" vertical="center"/>
    </xf>
    <xf numFmtId="4" fontId="19" fillId="0" borderId="4" xfId="0" applyNumberFormat="1" applyFont="1" applyFill="1" applyBorder="1"/>
    <xf numFmtId="0" fontId="21" fillId="0" borderId="0" xfId="0" applyFont="1" applyFill="1"/>
    <xf numFmtId="0" fontId="20" fillId="0" borderId="4" xfId="0" applyFont="1" applyFill="1" applyBorder="1" applyAlignment="1">
      <alignment horizontal="center" vertical="center"/>
    </xf>
    <xf numFmtId="164" fontId="19" fillId="0" borderId="4" xfId="0" applyNumberFormat="1" applyFont="1" applyFill="1" applyBorder="1"/>
    <xf numFmtId="0" fontId="21" fillId="0" borderId="1" xfId="0" applyFont="1" applyFill="1" applyBorder="1" applyAlignment="1">
      <alignment vertical="top"/>
    </xf>
    <xf numFmtId="4" fontId="19" fillId="0" borderId="1" xfId="0" applyNumberFormat="1" applyFont="1" applyFill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1" name="TextBox 120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2" name="TextBox 121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3" name="TextBox 122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04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123" name="TextBox 122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04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4" name="TextBox 12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5" name="TextBox 12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229467</xdr:colOff>
      <xdr:row>13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8" name="TextBox 127"/>
            <xdr:cNvSpPr txBox="1"/>
          </xdr:nvSpPr>
          <xdr:spPr>
            <a:xfrm>
              <a:off x="839067" y="73931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04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04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28" name="TextBox 127"/>
            <xdr:cNvSpPr txBox="1"/>
          </xdr:nvSpPr>
          <xdr:spPr>
            <a:xfrm>
              <a:off x="839067" y="73931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〗_(04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26)^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14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9" name="TextBox 128"/>
            <xdr:cNvSpPr txBox="1"/>
          </xdr:nvSpPr>
          <xdr:spPr>
            <a:xfrm>
              <a:off x="3575339" y="8095384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04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29" name="TextBox 128"/>
            <xdr:cNvSpPr txBox="1"/>
          </xdr:nvSpPr>
          <xdr:spPr>
            <a:xfrm>
              <a:off x="3575339" y="8095384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0" name="TextBox 12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1" name="TextBox 13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2" name="TextBox 13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3" name="TextBox 13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4" name="TextBox 13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5" name="TextBox 13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7" name="TextBox 13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8" name="TextBox 13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9" name="TextBox 13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1" name="TextBox 14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2" name="TextBox 14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3" name="TextBox 14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45" name="TextBox 144"/>
        <xdr:cNvSpPr txBox="1"/>
      </xdr:nvSpPr>
      <xdr:spPr>
        <a:xfrm>
          <a:off x="3653270" y="11715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6" name="TextBox 14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7" name="TextBox 14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9" name="TextBox 14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0" name="TextBox 14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1" name="TextBox 15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3" name="TextBox 15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4" name="TextBox 15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5" name="TextBox 15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7" name="TextBox 15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8" name="TextBox 15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9" name="TextBox 15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1" name="TextBox 16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2" name="TextBox 16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3" name="TextBox 16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5" name="TextBox 16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6" name="TextBox 16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7" name="TextBox 16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69" name="TextBox 168"/>
        <xdr:cNvSpPr txBox="1"/>
      </xdr:nvSpPr>
      <xdr:spPr>
        <a:xfrm>
          <a:off x="3653270" y="11715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0" name="TextBox 16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1" name="TextBox 17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3" name="TextBox 17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4" name="TextBox 17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5" name="TextBox 17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7" name="TextBox 17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8" name="TextBox 17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9" name="TextBox 17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1" name="TextBox 18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3" name="TextBox 18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5" name="TextBox 18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6" name="TextBox 18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7" name="TextBox 18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9" name="TextBox 18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1" name="TextBox 19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3" name="TextBox 19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5" name="TextBox 19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7" name="TextBox 19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9" name="TextBox 19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1" name="TextBox 20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3" name="TextBox 20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5" name="TextBox 20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7" name="TextBox 20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9" name="TextBox 20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0" name="TextBox 20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1" name="TextBox 21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3" name="TextBox 21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4" name="TextBox 21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5" name="TextBox 21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7" name="TextBox 21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8" name="TextBox 21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9" name="TextBox 21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1" name="TextBox 22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2" name="TextBox 22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3" name="TextBox 22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5" name="TextBox 22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6" name="TextBox 225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05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26" name="TextBox 225"/>
            <xdr:cNvSpPr txBox="1"/>
          </xdr:nvSpPr>
          <xdr:spPr>
            <a:xfrm>
              <a:off x="3459773" y="13374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7" name="TextBox 226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05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27" name="TextBox 226"/>
            <xdr:cNvSpPr txBox="1"/>
          </xdr:nvSpPr>
          <xdr:spPr>
            <a:xfrm>
              <a:off x="3532044" y="23596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228" name="TextBox 227"/>
        <xdr:cNvSpPr txBox="1"/>
      </xdr:nvSpPr>
      <xdr:spPr>
        <a:xfrm>
          <a:off x="3448916" y="3214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9" name="TextBox 228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05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29" name="TextBox 228"/>
            <xdr:cNvSpPr txBox="1"/>
          </xdr:nvSpPr>
          <xdr:spPr>
            <a:xfrm>
              <a:off x="3653270" y="31536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3459773" y="36711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3532044" y="4693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32" name="TextBox 231"/>
        <xdr:cNvSpPr txBox="1"/>
      </xdr:nvSpPr>
      <xdr:spPr>
        <a:xfrm>
          <a:off x="3448916" y="5547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3" name="TextBox 232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3" name="TextBox 232"/>
            <xdr:cNvSpPr txBox="1"/>
          </xdr:nvSpPr>
          <xdr:spPr>
            <a:xfrm>
              <a:off x="3653270" y="5487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4" name="TextBox 233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5" name="TextBox 234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6" name="TextBox 235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7" name="TextBox 236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8" name="TextBox 237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39" name="TextBox 238"/>
        <xdr:cNvSpPr txBox="1"/>
      </xdr:nvSpPr>
      <xdr:spPr>
        <a:xfrm>
          <a:off x="3448916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58015</xdr:colOff>
      <xdr:row>11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8" name="TextBox 247"/>
            <xdr:cNvSpPr txBox="1"/>
          </xdr:nvSpPr>
          <xdr:spPr>
            <a:xfrm>
              <a:off x="3506065" y="60223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04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248" name="TextBox 247"/>
            <xdr:cNvSpPr txBox="1"/>
          </xdr:nvSpPr>
          <xdr:spPr>
            <a:xfrm>
              <a:off x="3506065" y="60223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12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9" name="TextBox 248"/>
            <xdr:cNvSpPr txBox="1"/>
          </xdr:nvSpPr>
          <xdr:spPr>
            <a:xfrm>
              <a:off x="3670588" y="67237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04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9" name="TextBox 248"/>
            <xdr:cNvSpPr txBox="1"/>
          </xdr:nvSpPr>
          <xdr:spPr>
            <a:xfrm>
              <a:off x="3670588" y="67237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6)^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51" name="TextBox 250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52" name="TextBox 251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53" name="TextBox 252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54" name="TextBox 253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255" name="TextBox 254"/>
        <xdr:cNvSpPr txBox="1"/>
      </xdr:nvSpPr>
      <xdr:spPr>
        <a:xfrm>
          <a:off x="3448916" y="5838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65" name="TextBox 36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67" name="TextBox 36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68" name="TextBox 36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69" name="TextBox 36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70" name="TextBox 36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71" name="TextBox 37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72" name="TextBox 37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73" name="TextBox 37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74" name="TextBox 37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75" name="TextBox 37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76" name="TextBox 37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77" name="TextBox 37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78" name="TextBox 37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79" name="TextBox 37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80" name="TextBox 37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81" name="TextBox 38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82" name="TextBox 38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1052080" cy="266700"/>
    <xdr:sp macro="" textlink="">
      <xdr:nvSpPr>
        <xdr:cNvPr id="383" name="TextBox 382"/>
        <xdr:cNvSpPr txBox="1"/>
      </xdr:nvSpPr>
      <xdr:spPr>
        <a:xfrm>
          <a:off x="3653270" y="11715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84" name="TextBox 38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85" name="TextBox 38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86" name="TextBox 38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87" name="TextBox 38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88" name="TextBox 38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89" name="TextBox 38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90" name="TextBox 38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91" name="TextBox 39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92" name="TextBox 39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93" name="TextBox 39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94" name="TextBox 39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95" name="TextBox 39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396" name="TextBox 39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397" name="TextBox 39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398" name="TextBox 39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399" name="TextBox 39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00" name="TextBox 39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01" name="TextBox 40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02" name="TextBox 40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03" name="TextBox 40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04" name="TextBox 40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05" name="TextBox 40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06" name="TextBox 40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928255" cy="266700"/>
    <xdr:sp macro="" textlink="">
      <xdr:nvSpPr>
        <xdr:cNvPr id="407" name="TextBox 406"/>
        <xdr:cNvSpPr txBox="1"/>
      </xdr:nvSpPr>
      <xdr:spPr>
        <a:xfrm>
          <a:off x="3653270" y="11715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08" name="TextBox 40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09" name="TextBox 40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10" name="TextBox 40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11" name="TextBox 41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12" name="TextBox 41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13" name="TextBox 41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14" name="TextBox 41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15" name="TextBox 41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16" name="TextBox 41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17" name="TextBox 41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18" name="TextBox 41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19" name="TextBox 41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20" name="TextBox 41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21" name="TextBox 42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22" name="TextBox 42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23" name="TextBox 42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24" name="TextBox 42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25" name="TextBox 42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26" name="TextBox 42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27" name="TextBox 42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28" name="TextBox 42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29" name="TextBox 42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30" name="TextBox 42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31" name="TextBox 43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32" name="TextBox 43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33" name="TextBox 43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34" name="TextBox 43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35" name="TextBox 43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36" name="TextBox 43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37" name="TextBox 43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38" name="TextBox 43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39" name="TextBox 43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40" name="TextBox 43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41" name="TextBox 44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42" name="TextBox 44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43" name="TextBox 44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44" name="TextBox 443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45" name="TextBox 444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46" name="TextBox 445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47" name="TextBox 446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48" name="TextBox 447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49" name="TextBox 448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50" name="TextBox 449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51" name="TextBox 450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52" name="TextBox 451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53" name="TextBox 452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54" name="TextBox 453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55" name="TextBox 454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56" name="TextBox 455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57" name="TextBox 456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58" name="TextBox 457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59" name="TextBox 458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460" name="TextBox 459"/>
        <xdr:cNvSpPr txBox="1"/>
      </xdr:nvSpPr>
      <xdr:spPr>
        <a:xfrm>
          <a:off x="3459773" y="1171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461" name="TextBox 460"/>
        <xdr:cNvSpPr txBox="1"/>
      </xdr:nvSpPr>
      <xdr:spPr>
        <a:xfrm>
          <a:off x="3532044" y="1171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62" name="TextBox 461"/>
        <xdr:cNvSpPr txBox="1"/>
      </xdr:nvSpPr>
      <xdr:spPr>
        <a:xfrm>
          <a:off x="3448916" y="117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463" name="TextBox 462"/>
        <xdr:cNvSpPr txBox="1"/>
      </xdr:nvSpPr>
      <xdr:spPr>
        <a:xfrm>
          <a:off x="3653270" y="1171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66" name="TextBox 465"/>
        <xdr:cNvSpPr txBox="1"/>
      </xdr:nvSpPr>
      <xdr:spPr>
        <a:xfrm>
          <a:off x="3448916" y="3214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70" name="TextBox 469"/>
        <xdr:cNvSpPr txBox="1"/>
      </xdr:nvSpPr>
      <xdr:spPr>
        <a:xfrm>
          <a:off x="3448916" y="5547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78" name="TextBox 477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482" name="TextBox 481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G13" sqref="G13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35.85546875" style="4" bestFit="1" customWidth="1"/>
    <col min="6" max="6" width="8.5703125" style="33" bestFit="1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68"/>
      <c r="B1" s="68"/>
      <c r="C1" s="15"/>
      <c r="D1" s="11"/>
      <c r="E1" s="11"/>
      <c r="F1" s="31"/>
    </row>
    <row r="2" spans="1:152" s="1" customFormat="1" ht="20.25" x14ac:dyDescent="0.25">
      <c r="F2" s="31"/>
      <c r="G2" s="21"/>
    </row>
    <row r="3" spans="1:152" s="1" customFormat="1" ht="57" customHeight="1" x14ac:dyDescent="0.25">
      <c r="A3" s="69" t="s">
        <v>24</v>
      </c>
      <c r="B3" s="69"/>
      <c r="C3" s="69"/>
      <c r="D3" s="69"/>
      <c r="E3" s="69"/>
      <c r="F3" s="3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73" t="s">
        <v>0</v>
      </c>
      <c r="C5" s="74"/>
      <c r="D5" s="8" t="s">
        <v>1</v>
      </c>
      <c r="E5" s="22" t="s">
        <v>2</v>
      </c>
      <c r="F5" s="32"/>
    </row>
    <row r="6" spans="1:152" s="1" customFormat="1" ht="61.5" customHeight="1" x14ac:dyDescent="0.25">
      <c r="A6" s="9">
        <v>1</v>
      </c>
      <c r="B6" s="66" t="s">
        <v>8</v>
      </c>
      <c r="C6" s="67"/>
      <c r="D6" s="9" t="s">
        <v>3</v>
      </c>
      <c r="E6" s="50">
        <v>109.753</v>
      </c>
      <c r="F6" s="39"/>
      <c r="G6" s="10"/>
    </row>
    <row r="7" spans="1:152" s="1" customFormat="1" ht="69.75" customHeight="1" x14ac:dyDescent="0.25">
      <c r="A7" s="9">
        <v>2</v>
      </c>
      <c r="B7" s="66" t="s">
        <v>9</v>
      </c>
      <c r="C7" s="67"/>
      <c r="D7" s="9" t="s">
        <v>3</v>
      </c>
      <c r="E7" s="50">
        <v>0</v>
      </c>
      <c r="F7" s="34"/>
      <c r="G7" s="18"/>
      <c r="H7" s="16"/>
      <c r="J7" s="19"/>
    </row>
    <row r="8" spans="1:152" s="1" customFormat="1" ht="81" customHeight="1" x14ac:dyDescent="0.25">
      <c r="A8" s="9">
        <v>3</v>
      </c>
      <c r="B8" s="66" t="s">
        <v>7</v>
      </c>
      <c r="C8" s="67"/>
      <c r="D8" s="9" t="s">
        <v>3</v>
      </c>
      <c r="E8" s="50">
        <v>8.0030000000000001</v>
      </c>
      <c r="F8" s="39"/>
      <c r="G8" s="25"/>
    </row>
    <row r="9" spans="1:152" s="1" customFormat="1" ht="162.75" customHeight="1" x14ac:dyDescent="0.25">
      <c r="A9" s="9">
        <v>4</v>
      </c>
      <c r="B9" s="66" t="s">
        <v>10</v>
      </c>
      <c r="C9" s="67"/>
      <c r="D9" s="9" t="s">
        <v>3</v>
      </c>
      <c r="E9" s="50">
        <v>56.94</v>
      </c>
      <c r="F9" s="39"/>
      <c r="G9" s="30"/>
      <c r="H9" s="21"/>
      <c r="J9" s="17"/>
    </row>
    <row r="10" spans="1:152" s="1" customFormat="1" ht="66.75" customHeight="1" x14ac:dyDescent="0.25">
      <c r="A10" s="9">
        <v>5</v>
      </c>
      <c r="B10" s="66" t="s">
        <v>6</v>
      </c>
      <c r="C10" s="67"/>
      <c r="D10" s="9" t="s">
        <v>5</v>
      </c>
      <c r="E10" s="50">
        <v>67441.308999999994</v>
      </c>
      <c r="F10" s="39"/>
      <c r="G10" s="29"/>
      <c r="H10" s="21"/>
    </row>
    <row r="11" spans="1:152" s="1" customFormat="1" ht="59.25" customHeight="1" x14ac:dyDescent="0.25">
      <c r="A11" s="9">
        <v>6</v>
      </c>
      <c r="B11" s="66" t="s">
        <v>11</v>
      </c>
      <c r="C11" s="67"/>
      <c r="D11" s="9" t="s">
        <v>5</v>
      </c>
      <c r="E11" s="50">
        <v>0</v>
      </c>
      <c r="F11" s="39"/>
      <c r="G11" s="27"/>
      <c r="I11" s="20"/>
      <c r="J11" s="18"/>
    </row>
    <row r="12" spans="1:152" s="1" customFormat="1" ht="75" customHeight="1" x14ac:dyDescent="0.25">
      <c r="A12" s="9">
        <v>7</v>
      </c>
      <c r="B12" s="66" t="s">
        <v>12</v>
      </c>
      <c r="C12" s="67"/>
      <c r="D12" s="9" t="s">
        <v>5</v>
      </c>
      <c r="E12" s="50">
        <v>6098.63</v>
      </c>
      <c r="F12" s="48"/>
      <c r="G12" s="26"/>
      <c r="I12" s="21"/>
      <c r="J12" s="17"/>
    </row>
    <row r="13" spans="1:152" s="1" customFormat="1" ht="162.6" customHeight="1" x14ac:dyDescent="0.25">
      <c r="A13" s="9">
        <v>8</v>
      </c>
      <c r="B13" s="66" t="s">
        <v>13</v>
      </c>
      <c r="C13" s="67"/>
      <c r="D13" s="9" t="s">
        <v>5</v>
      </c>
      <c r="E13" s="51">
        <v>28470</v>
      </c>
      <c r="F13" s="40"/>
      <c r="G13" s="17"/>
      <c r="I13" s="17"/>
    </row>
    <row r="14" spans="1:152" s="1" customFormat="1" ht="51.75" customHeight="1" x14ac:dyDescent="0.25">
      <c r="A14" s="9">
        <v>9</v>
      </c>
      <c r="B14" s="66" t="s">
        <v>14</v>
      </c>
      <c r="C14" s="67"/>
      <c r="D14" s="9" t="s">
        <v>15</v>
      </c>
      <c r="E14" s="28">
        <f>MAX(((E6+E7)-(E8+E9))/((E10+E11)-(E12+E13)))</f>
        <v>1.36313806367896E-3</v>
      </c>
      <c r="F14" s="35"/>
      <c r="G14" s="10"/>
      <c r="H14" s="10"/>
      <c r="I14" s="10"/>
      <c r="J14" s="13"/>
    </row>
    <row r="15" spans="1:152" ht="26.25" customHeight="1" x14ac:dyDescent="0.25">
      <c r="E15" s="23"/>
      <c r="F15" s="36"/>
    </row>
    <row r="16" spans="1:152" s="1" customFormat="1" ht="21.75" customHeight="1" x14ac:dyDescent="0.25">
      <c r="A16" s="70"/>
      <c r="B16" s="70"/>
      <c r="C16" s="14"/>
      <c r="D16" s="71"/>
      <c r="E16" s="71"/>
      <c r="F16" s="31"/>
    </row>
    <row r="17" spans="1:22" s="1" customFormat="1" ht="15.75" customHeight="1" x14ac:dyDescent="0.25">
      <c r="A17" s="11"/>
      <c r="D17" s="11"/>
      <c r="E17" s="24"/>
      <c r="F17" s="31"/>
    </row>
    <row r="18" spans="1:22" s="1" customFormat="1" ht="25.5" customHeight="1" x14ac:dyDescent="0.25">
      <c r="A18" s="70"/>
      <c r="B18" s="70"/>
      <c r="C18" s="14"/>
      <c r="D18" s="71"/>
      <c r="E18" s="71"/>
      <c r="F18" s="31"/>
    </row>
    <row r="19" spans="1:22" ht="45" customHeight="1" x14ac:dyDescent="0.25">
      <c r="A19" s="5"/>
      <c r="D19" s="5"/>
      <c r="E19" s="5"/>
    </row>
    <row r="20" spans="1:22" ht="16.5" customHeight="1" x14ac:dyDescent="0.25">
      <c r="A20" s="72"/>
      <c r="B20" s="72"/>
      <c r="C20" s="7"/>
      <c r="D20" s="7"/>
      <c r="E20" s="7"/>
      <c r="F20" s="3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68"/>
      <c r="B21" s="68"/>
      <c r="C21" s="5"/>
      <c r="D21" s="3"/>
      <c r="E21" s="3"/>
    </row>
    <row r="24" spans="1:22" s="12" customFormat="1" x14ac:dyDescent="0.25">
      <c r="F24" s="38"/>
    </row>
    <row r="25" spans="1:22" ht="34.5" customHeight="1" x14ac:dyDescent="0.25"/>
    <row r="29" spans="1:22" s="12" customFormat="1" x14ac:dyDescent="0.25">
      <c r="F29" s="38"/>
    </row>
    <row r="30" spans="1:22" ht="34.5" customHeight="1" x14ac:dyDescent="0.25"/>
    <row r="34" spans="6:6" s="12" customFormat="1" x14ac:dyDescent="0.25">
      <c r="F34" s="38"/>
    </row>
    <row r="35" spans="6:6" ht="36" customHeight="1" x14ac:dyDescent="0.25"/>
    <row r="39" spans="6:6" s="12" customFormat="1" x14ac:dyDescent="0.25">
      <c r="F39" s="38"/>
    </row>
    <row r="40" spans="6:6" ht="35.25" customHeight="1" x14ac:dyDescent="0.25"/>
  </sheetData>
  <mergeCells count="18">
    <mergeCell ref="B10:C10"/>
    <mergeCell ref="B11:C11"/>
    <mergeCell ref="B12:C12"/>
    <mergeCell ref="B14:C14"/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</mergeCells>
  <pageMargins left="1.1811023622047243" right="0.59055118110236215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7" workbookViewId="0">
      <selection activeCell="G13" sqref="G13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15.5703125" customWidth="1"/>
    <col min="7" max="7" width="11.42578125" bestFit="1" customWidth="1"/>
  </cols>
  <sheetData>
    <row r="1" spans="1:8" ht="15" customHeight="1" x14ac:dyDescent="0.25">
      <c r="A1" s="75" t="s">
        <v>16</v>
      </c>
      <c r="B1" s="76"/>
      <c r="C1" s="76"/>
      <c r="D1" s="76"/>
      <c r="E1" s="76"/>
    </row>
    <row r="2" spans="1:8" ht="18" x14ac:dyDescent="0.25">
      <c r="A2" s="41"/>
      <c r="B2" s="42"/>
      <c r="C2" s="42"/>
      <c r="D2" s="42"/>
      <c r="E2" s="43"/>
    </row>
    <row r="3" spans="1:8" ht="20.25" x14ac:dyDescent="0.3">
      <c r="A3" s="41"/>
      <c r="B3" s="44"/>
      <c r="C3" s="42"/>
      <c r="D3" s="45"/>
      <c r="E3" s="46"/>
    </row>
    <row r="4" spans="1:8" ht="24" x14ac:dyDescent="0.25">
      <c r="A4" s="53" t="s">
        <v>4</v>
      </c>
      <c r="B4" s="53" t="s">
        <v>17</v>
      </c>
      <c r="C4" s="54" t="s">
        <v>18</v>
      </c>
      <c r="D4" s="54" t="s">
        <v>19</v>
      </c>
      <c r="E4" s="53" t="s">
        <v>20</v>
      </c>
    </row>
    <row r="5" spans="1:8" x14ac:dyDescent="0.25">
      <c r="A5" s="55">
        <v>1</v>
      </c>
      <c r="B5" s="55">
        <v>2</v>
      </c>
      <c r="C5" s="55">
        <v>3</v>
      </c>
      <c r="D5" s="55">
        <v>4</v>
      </c>
      <c r="E5" s="55">
        <v>5</v>
      </c>
    </row>
    <row r="6" spans="1:8" s="47" customFormat="1" ht="48" x14ac:dyDescent="0.25">
      <c r="A6" s="56">
        <v>1</v>
      </c>
      <c r="B6" s="57" t="s">
        <v>26</v>
      </c>
      <c r="C6" s="58"/>
      <c r="D6" s="59" t="s">
        <v>21</v>
      </c>
      <c r="E6" s="60">
        <v>2918.82</v>
      </c>
      <c r="G6" s="49"/>
    </row>
    <row r="7" spans="1:8" s="47" customFormat="1" ht="72" x14ac:dyDescent="0.25">
      <c r="A7" s="56">
        <v>2</v>
      </c>
      <c r="B7" s="57" t="s">
        <v>27</v>
      </c>
      <c r="C7" s="61"/>
      <c r="D7" s="62" t="s">
        <v>22</v>
      </c>
      <c r="E7" s="63">
        <v>21205.106</v>
      </c>
      <c r="G7" s="49"/>
    </row>
    <row r="8" spans="1:8" s="47" customFormat="1" ht="36" x14ac:dyDescent="0.25">
      <c r="A8" s="56">
        <v>3</v>
      </c>
      <c r="B8" s="57" t="s">
        <v>28</v>
      </c>
      <c r="C8" s="64"/>
      <c r="D8" s="59" t="s">
        <v>21</v>
      </c>
      <c r="E8" s="60">
        <v>2918.12</v>
      </c>
      <c r="G8" s="49"/>
    </row>
    <row r="9" spans="1:8" s="47" customFormat="1" ht="48" x14ac:dyDescent="0.25">
      <c r="A9" s="56">
        <v>4</v>
      </c>
      <c r="B9" s="57" t="s">
        <v>29</v>
      </c>
      <c r="C9" s="58"/>
      <c r="D9" s="59" t="s">
        <v>21</v>
      </c>
      <c r="E9" s="60">
        <v>3078.03</v>
      </c>
      <c r="G9" s="49"/>
    </row>
    <row r="10" spans="1:8" s="47" customFormat="1" ht="72" x14ac:dyDescent="0.25">
      <c r="A10" s="56">
        <v>5</v>
      </c>
      <c r="B10" s="57" t="s">
        <v>30</v>
      </c>
      <c r="C10" s="61"/>
      <c r="D10" s="62" t="s">
        <v>22</v>
      </c>
      <c r="E10" s="63">
        <v>21742.006000000001</v>
      </c>
      <c r="G10" s="49"/>
    </row>
    <row r="11" spans="1:8" s="47" customFormat="1" ht="36" x14ac:dyDescent="0.25">
      <c r="A11" s="56">
        <v>6</v>
      </c>
      <c r="B11" s="57" t="s">
        <v>31</v>
      </c>
      <c r="C11" s="64"/>
      <c r="D11" s="59" t="s">
        <v>21</v>
      </c>
      <c r="E11" s="60">
        <v>3078.13</v>
      </c>
      <c r="G11" s="49"/>
    </row>
    <row r="12" spans="1:8" s="47" customFormat="1" ht="48" x14ac:dyDescent="0.25">
      <c r="A12" s="56">
        <v>19</v>
      </c>
      <c r="B12" s="57" t="s">
        <v>25</v>
      </c>
      <c r="C12" s="58"/>
      <c r="D12" s="62" t="s">
        <v>22</v>
      </c>
      <c r="E12" s="63">
        <v>32721.84</v>
      </c>
      <c r="H12" s="52"/>
    </row>
    <row r="13" spans="1:8" s="47" customFormat="1" ht="48" x14ac:dyDescent="0.25">
      <c r="A13" s="56">
        <v>20</v>
      </c>
      <c r="B13" s="57" t="s">
        <v>23</v>
      </c>
      <c r="C13" s="58"/>
      <c r="D13" s="59" t="s">
        <v>21</v>
      </c>
      <c r="E13" s="65">
        <f>ROUND(((E6-E8)*E7+(E9-E11)*E10)/E12,2)</f>
        <v>0.39</v>
      </c>
    </row>
    <row r="14" spans="1:8" s="47" customFormat="1" ht="30" customHeight="1" x14ac:dyDescent="0.25">
      <c r="A14" s="56">
        <v>21</v>
      </c>
      <c r="B14" s="57"/>
      <c r="C14" s="58"/>
      <c r="D14" s="59" t="s">
        <v>21</v>
      </c>
      <c r="E14" s="63">
        <f>0.1*3536.46</f>
        <v>353.64600000000002</v>
      </c>
    </row>
    <row r="15" spans="1:8" s="47" customFormat="1" ht="96" x14ac:dyDescent="0.25">
      <c r="A15" s="56">
        <v>22</v>
      </c>
      <c r="B15" s="57" t="s">
        <v>32</v>
      </c>
      <c r="C15" s="58"/>
      <c r="D15" s="59" t="s">
        <v>21</v>
      </c>
      <c r="E15" s="60">
        <f>MIN(E13,E14)</f>
        <v>0.39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0525,1025.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2026-05-12T12:06:15Z</dcterms:modified>
</cp:coreProperties>
</file>