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  <sheet name="12.23,03.24-07.24,09.24-12.24" sheetId="9" state="hidden" r:id="rId2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26" i="9" l="1"/>
  <c r="E25" i="9" l="1"/>
  <c r="E27" i="9" s="1"/>
  <c r="E11" i="8" l="1"/>
  <c r="E12" i="8" s="1"/>
</calcChain>
</file>

<file path=xl/sharedStrings.xml><?xml version="1.0" encoding="utf-8"?>
<sst xmlns="http://schemas.openxmlformats.org/spreadsheetml/2006/main" count="80" uniqueCount="50">
  <si>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</si>
  <si>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</si>
  <si>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</si>
  <si>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</si>
  <si>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</si>
  <si>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</si>
  <si>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</si>
  <si>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</si>
  <si>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</si>
  <si>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</si>
  <si>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</si>
  <si>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</si>
  <si>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</si>
  <si>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</si>
  <si>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</si>
  <si>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</si>
  <si>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</si>
  <si>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</si>
  <si>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</si>
  <si>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</si>
  <si>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</si>
  <si>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</si>
  <si>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</si>
  <si>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</si>
  <si>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</si>
  <si>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</si>
  <si>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</si>
  <si>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руб/МВт.ч</t>
  </si>
  <si>
    <t>Сумма объемов потребления электрической энергии за расчетный период (сентябрь 2025 г.) потребителями (покупателями), осуществляющими расчеты по первой ценовой категории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</si>
  <si>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</si>
  <si>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ИТОГО величина изменения средневзвешенной нерегулируемой цены на электрическую энергию (мощность) за расчетный период (сентябрь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(январь 2024 г. - июнь 2024 г.) - (МИН (5;6))</t>
  </si>
  <si>
    <t>Средневзвешенная нерегулируемая цена на электрическую энергию (мощность) за предыдущий расчетный период (декабрь 2024 г.)</t>
  </si>
  <si>
    <t>Сумма объемов потребления электрической энергии за предыдущий расчетный период (декабрь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</si>
  <si>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</si>
  <si>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</t>
  </si>
  <si>
    <t>Сумма объемов потребления электрической энергии за предыдущий расчетный период (октябрь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</si>
  <si>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</si>
  <si>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</t>
  </si>
  <si>
    <t>Сумма объемов потребления электрической энергии за предыдущий расчетный период (сентябрь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</si>
  <si>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</si>
  <si>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</t>
  </si>
  <si>
    <t>Сумма объемов потребления электрической энергии за предыдущий расчетный период (июль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</si>
  <si>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</si>
  <si>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</t>
  </si>
  <si>
    <t>Сумма объемов потребления электрической энергии за предыдущий расчетный период (март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</si>
  <si>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</si>
  <si>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</t>
  </si>
  <si>
    <t>Сумма объемов потребления электрической энергии за предыдущий расчетный период (декабрь 2023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</si>
  <si>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г.), определяемая с учетом данных, известных в расчетный период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</si>
  <si>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март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</si>
</sst>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2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  <font>
      <sz val="24"/>
      <color theme="1"/>
      <name val="Cambria"/>
      <family val="1"/>
      <charset val="204"/>
    </font>
    <font>
      <b/>
      <sz val="12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0"/>
      <name val="Cambria"/>
      <family val="1"/>
      <charset val="204"/>
    </font>
    <font>
      <sz val="8"/>
      <name val="Cambria"/>
      <family val="1"/>
      <charset val="204"/>
    </font>
    <font>
      <sz val="10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sz val="11"/>
      <color theme="1"/>
      <name val="Cambria Math"/>
      <family val="1"/>
      <charset val="204"/>
    </font>
    <font>
      <sz val="11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6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166" fontId="8" fillId="2" borderId="2" xfId="0" applyNumberFormat="1" applyFont="1" applyFill="1" applyBorder="1" applyAlignment="1">
      <alignment horizontal="center" vertical="center"/>
    </xf>
    <xf numFmtId="167" fontId="18" fillId="2" borderId="0" xfId="0" applyNumberFormat="1" applyFont="1" applyFill="1"/>
    <xf numFmtId="0" fontId="8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17" fillId="2" borderId="0" xfId="0" applyFont="1" applyFill="1" applyBorder="1"/>
    <xf numFmtId="0" fontId="21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top"/>
    </xf>
    <xf numFmtId="0" fontId="25" fillId="0" borderId="1" xfId="0" applyFont="1" applyFill="1" applyBorder="1" applyAlignment="1">
      <alignment horizontal="center" vertical="center"/>
    </xf>
    <xf numFmtId="4" fontId="24" fillId="0" borderId="2" xfId="0" applyNumberFormat="1" applyFont="1" applyFill="1" applyBorder="1"/>
    <xf numFmtId="0" fontId="0" fillId="0" borderId="0" xfId="0" applyFont="1" applyFill="1"/>
    <xf numFmtId="0" fontId="26" fillId="0" borderId="0" xfId="0" applyFont="1" applyFill="1"/>
    <xf numFmtId="0" fontId="25" fillId="0" borderId="2" xfId="0" applyFont="1" applyFill="1" applyBorder="1" applyAlignment="1">
      <alignment horizontal="center" vertical="center"/>
    </xf>
    <xf numFmtId="164" fontId="24" fillId="0" borderId="2" xfId="0" applyNumberFormat="1" applyFont="1" applyFill="1" applyBorder="1"/>
    <xf numFmtId="0" fontId="4" fillId="0" borderId="1" xfId="0" applyFont="1" applyFill="1" applyBorder="1" applyAlignment="1">
      <alignment vertical="top"/>
    </xf>
    <xf numFmtId="4" fontId="24" fillId="0" borderId="1" xfId="0" applyNumberFormat="1" applyFont="1" applyFill="1" applyBorder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center" vertical="center"/>
    </xf>
    <xf numFmtId="0" fontId="27" fillId="2" borderId="0" xfId="0" applyFont="1" applyFill="1"/>
    <xf numFmtId="0" fontId="6" fillId="2" borderId="0" xfId="0" applyFont="1" applyFill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5" name="TextBox 124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6" name="TextBox 125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8" name="TextBox 1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9" name="TextBox 1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23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24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229467</xdr:colOff>
      <xdr:row>25</xdr:row>
      <xdr:rowOff>30308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26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4" name="TextBox 13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5" name="TextBox 13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6" name="TextBox 13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7" name="TextBox 13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8" name="TextBox 13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9" name="TextBox 13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0" name="TextBox 13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1" name="TextBox 14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2" name="TextBox 14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3" name="TextBox 14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4" name="TextBox 14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5" name="TextBox 14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6" name="TextBox 14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7" name="TextBox 14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8" name="TextBox 14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149" name="TextBox 148"/>
        <xdr:cNvSpPr txBox="1"/>
      </xdr:nvSpPr>
      <xdr:spPr>
        <a:xfrm>
          <a:off x="3653270" y="1371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0" name="TextBox 14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1" name="TextBox 15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2" name="TextBox 15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3" name="TextBox 15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4" name="TextBox 15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5" name="TextBox 15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6" name="TextBox 15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7" name="TextBox 15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8" name="TextBox 15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9" name="TextBox 15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0" name="TextBox 15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1" name="TextBox 16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2" name="TextBox 16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3" name="TextBox 16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5" name="TextBox 16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6" name="TextBox 16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7" name="TextBox 16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9" name="TextBox 16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0" name="TextBox 16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1" name="TextBox 17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2" name="TextBox 17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173" name="TextBox 172"/>
        <xdr:cNvSpPr txBox="1"/>
      </xdr:nvSpPr>
      <xdr:spPr>
        <a:xfrm>
          <a:off x="3653270" y="1371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4" name="TextBox 17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5" name="TextBox 17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6" name="TextBox 17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7" name="TextBox 17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8" name="TextBox 17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9" name="TextBox 17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0" name="TextBox 17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1" name="TextBox 18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2" name="TextBox 18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3" name="TextBox 18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4" name="TextBox 18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5" name="TextBox 18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6" name="TextBox 18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7" name="TextBox 18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8" name="TextBox 18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9" name="TextBox 18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0" name="TextBox 18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1" name="TextBox 19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2" name="TextBox 19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3" name="TextBox 19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4" name="TextBox 19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5" name="TextBox 19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6" name="TextBox 19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7" name="TextBox 19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8" name="TextBox 19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9" name="TextBox 19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0" name="TextBox 19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1" name="TextBox 20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2" name="TextBox 20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3" name="TextBox 20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4" name="TextBox 20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5" name="TextBox 20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6" name="TextBox 20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7" name="TextBox 20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8" name="TextBox 20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9" name="TextBox 20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0" name="TextBox 20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1" name="TextBox 21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2" name="TextBox 21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3" name="TextBox 21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4" name="TextBox 21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5" name="TextBox 21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6" name="TextBox 21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7" name="TextBox 21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8" name="TextBox 21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9" name="TextBox 21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0" name="TextBox 21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1" name="TextBox 22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2" name="TextBox 22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3" name="TextBox 22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4" name="TextBox 22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5" name="TextBox 22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6" name="TextBox 22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7" name="TextBox 22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8" name="TextBox 2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9" name="TextBox 2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232" name="TextBox 231"/>
        <xdr:cNvSpPr txBox="1"/>
      </xdr:nvSpPr>
      <xdr:spPr>
        <a:xfrm>
          <a:off x="3448916" y="34142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236" name="TextBox 235"/>
        <xdr:cNvSpPr txBox="1"/>
      </xdr:nvSpPr>
      <xdr:spPr>
        <a:xfrm>
          <a:off x="3448916" y="57479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240" name="TextBox 239"/>
        <xdr:cNvSpPr txBox="1"/>
      </xdr:nvSpPr>
      <xdr:spPr>
        <a:xfrm>
          <a:off x="3448916" y="80815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244" name="TextBox 243"/>
        <xdr:cNvSpPr txBox="1"/>
      </xdr:nvSpPr>
      <xdr:spPr>
        <a:xfrm>
          <a:off x="3448916" y="104151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7" name="TextBox 246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11723</xdr:colOff>
      <xdr:row>17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18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19</xdr:row>
      <xdr:rowOff>166255</xdr:rowOff>
    </xdr:from>
    <xdr:ext cx="65" cy="172227"/>
    <xdr:sp macro="" textlink="">
      <xdr:nvSpPr>
        <xdr:cNvPr id="258" name="TextBox 257"/>
        <xdr:cNvSpPr txBox="1"/>
      </xdr:nvSpPr>
      <xdr:spPr>
        <a:xfrm>
          <a:off x="3448916" y="7881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19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20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21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22</xdr:row>
      <xdr:rowOff>166255</xdr:rowOff>
    </xdr:from>
    <xdr:ext cx="65" cy="172227"/>
    <xdr:sp macro="" textlink="">
      <xdr:nvSpPr>
        <xdr:cNvPr id="262" name="TextBox 261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22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60" zoomScaleNormal="100" workbookViewId="0">
      <selection activeCell="K8" sqref="K8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0" customWidth="1"/>
    <col min="6" max="6" width="11.140625" style="60" bestFit="1" customWidth="1"/>
    <col min="7" max="7" width="15.140625" style="1" customWidth="1"/>
    <col min="8" max="8" width="32.28515625" style="1" bestFit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63" t="s">
        <v>49</v>
      </c>
      <c r="B1" s="63"/>
      <c r="C1" s="63"/>
      <c r="D1" s="63"/>
      <c r="E1" s="63"/>
      <c r="F1" s="18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57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58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62">
        <v>2801.88</v>
      </c>
      <c r="F4" s="61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7">
        <v>136.16900000000001</v>
      </c>
      <c r="F5" s="61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7">
        <v>72.52</v>
      </c>
      <c r="F6" s="61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7">
        <v>8.7249999999999996</v>
      </c>
      <c r="F7" s="61"/>
      <c r="G7" s="18"/>
      <c r="I7" s="32"/>
    </row>
    <row r="8" spans="1:11" ht="150.75" customHeight="1" x14ac:dyDescent="0.4">
      <c r="A8" s="15">
        <v>5</v>
      </c>
      <c r="B8" s="16" t="s">
        <v>12</v>
      </c>
      <c r="C8" s="17" t="s">
        <v>22</v>
      </c>
      <c r="D8" s="15" t="s">
        <v>13</v>
      </c>
      <c r="E8" s="37">
        <v>42490.321000000004</v>
      </c>
      <c r="F8" s="11"/>
      <c r="G8" s="18"/>
      <c r="H8" s="34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35">
        <v>0</v>
      </c>
      <c r="F9" s="36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35">
        <v>0</v>
      </c>
      <c r="F10" s="36"/>
      <c r="G10" s="9"/>
      <c r="K10" s="31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3">
        <f>MAX((E5-E6-E7)/(E8),0)</f>
        <v>1.2926237954286109E-3</v>
      </c>
      <c r="F11" s="36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3.62</v>
      </c>
      <c r="F12" s="59"/>
      <c r="G12" s="9"/>
    </row>
    <row r="13" spans="1:11" ht="20.25" x14ac:dyDescent="0.3">
      <c r="A13" s="9"/>
      <c r="B13" s="21"/>
      <c r="C13" s="22"/>
      <c r="D13" s="23"/>
      <c r="E13" s="28"/>
      <c r="F13" s="18"/>
      <c r="G13" s="9"/>
    </row>
    <row r="14" spans="1:11" x14ac:dyDescent="0.2">
      <c r="B14" s="4"/>
      <c r="C14" s="8"/>
      <c r="D14" s="5"/>
      <c r="E14" s="29"/>
    </row>
    <row r="15" spans="1:11" x14ac:dyDescent="0.2">
      <c r="B15" s="4"/>
      <c r="C15" s="8"/>
      <c r="D15" s="5"/>
      <c r="E15" s="29"/>
    </row>
    <row r="16" spans="1:11" x14ac:dyDescent="0.2">
      <c r="B16" s="6"/>
    </row>
    <row r="17" spans="2:5" x14ac:dyDescent="0.2">
      <c r="B17" s="4"/>
      <c r="C17" s="8"/>
      <c r="D17" s="5"/>
      <c r="E17" s="29"/>
    </row>
    <row r="18" spans="2:5" x14ac:dyDescent="0.2">
      <c r="B18" s="4"/>
      <c r="C18" s="8"/>
      <c r="D18" s="5"/>
      <c r="E18" s="29"/>
    </row>
    <row r="19" spans="2:5" x14ac:dyDescent="0.2">
      <c r="B19" s="4"/>
      <c r="C19" s="8"/>
      <c r="D19" s="5"/>
      <c r="E19" s="29"/>
    </row>
    <row r="20" spans="2:5" x14ac:dyDescent="0.2">
      <c r="B20" s="4"/>
      <c r="C20" s="8"/>
      <c r="D20" s="5"/>
      <c r="E20" s="29"/>
    </row>
    <row r="21" spans="2:5" x14ac:dyDescent="0.2">
      <c r="B21" s="4"/>
      <c r="C21" s="8"/>
      <c r="D21" s="5"/>
      <c r="E21" s="29"/>
    </row>
    <row r="22" spans="2:5" x14ac:dyDescent="0.2">
      <c r="B22" s="4"/>
      <c r="C22" s="8"/>
      <c r="D22" s="5"/>
      <c r="E22" s="29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XFD1048576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20.7109375" bestFit="1" customWidth="1"/>
  </cols>
  <sheetData>
    <row r="1" spans="1:5" ht="15" customHeight="1" x14ac:dyDescent="0.25">
      <c r="A1" s="64" t="s">
        <v>26</v>
      </c>
      <c r="B1" s="65"/>
      <c r="C1" s="65"/>
      <c r="D1" s="65"/>
      <c r="E1" s="65"/>
    </row>
    <row r="2" spans="1:5" ht="18" x14ac:dyDescent="0.25">
      <c r="A2" s="38"/>
      <c r="B2" s="30"/>
      <c r="C2" s="30"/>
      <c r="D2" s="30"/>
      <c r="E2" s="39"/>
    </row>
    <row r="3" spans="1:5" ht="20.25" x14ac:dyDescent="0.3">
      <c r="A3" s="38"/>
      <c r="B3" s="40"/>
      <c r="C3" s="30"/>
      <c r="D3" s="41"/>
      <c r="E3" s="42"/>
    </row>
    <row r="4" spans="1:5" ht="24" x14ac:dyDescent="0.25">
      <c r="A4" s="43" t="s">
        <v>0</v>
      </c>
      <c r="B4" s="43" t="s">
        <v>2</v>
      </c>
      <c r="C4" s="44" t="s">
        <v>3</v>
      </c>
      <c r="D4" s="44" t="s">
        <v>4</v>
      </c>
      <c r="E4" s="43" t="s">
        <v>5</v>
      </c>
    </row>
    <row r="5" spans="1:5" x14ac:dyDescent="0.25">
      <c r="A5" s="45">
        <v>1</v>
      </c>
      <c r="B5" s="45">
        <v>2</v>
      </c>
      <c r="C5" s="45">
        <v>3</v>
      </c>
      <c r="D5" s="45">
        <v>4</v>
      </c>
      <c r="E5" s="45">
        <v>5</v>
      </c>
    </row>
    <row r="6" spans="1:5" s="51" customFormat="1" ht="60" x14ac:dyDescent="0.25">
      <c r="A6" s="46">
        <v>1</v>
      </c>
      <c r="B6" s="47" t="s">
        <v>48</v>
      </c>
      <c r="C6" s="48"/>
      <c r="D6" s="49" t="s">
        <v>27</v>
      </c>
      <c r="E6" s="50">
        <v>1247.71</v>
      </c>
    </row>
    <row r="7" spans="1:5" s="51" customFormat="1" ht="87.75" x14ac:dyDescent="3.5">
      <c r="A7" s="46">
        <v>2</v>
      </c>
      <c r="B7" s="47" t="s">
        <v>47</v>
      </c>
      <c r="C7" s="52"/>
      <c r="D7" s="53" t="s">
        <v>13</v>
      </c>
      <c r="E7" s="54">
        <v>29014.742000000006</v>
      </c>
    </row>
    <row r="8" spans="1:5" s="51" customFormat="1" ht="36" x14ac:dyDescent="0.25">
      <c r="A8" s="46">
        <v>3</v>
      </c>
      <c r="B8" s="47" t="s">
        <v>46</v>
      </c>
      <c r="C8" s="55"/>
      <c r="D8" s="49" t="s">
        <v>27</v>
      </c>
      <c r="E8" s="50">
        <v>1246.74</v>
      </c>
    </row>
    <row r="9" spans="1:5" s="51" customFormat="1" ht="60" x14ac:dyDescent="0.25">
      <c r="A9" s="46">
        <v>4</v>
      </c>
      <c r="B9" s="47" t="s">
        <v>45</v>
      </c>
      <c r="C9" s="48"/>
      <c r="D9" s="49" t="s">
        <v>27</v>
      </c>
      <c r="E9" s="50">
        <v>1093.81</v>
      </c>
    </row>
    <row r="10" spans="1:5" s="51" customFormat="1" ht="87.75" x14ac:dyDescent="3.5">
      <c r="A10" s="46">
        <v>5</v>
      </c>
      <c r="B10" s="47" t="s">
        <v>44</v>
      </c>
      <c r="C10" s="52"/>
      <c r="D10" s="53" t="s">
        <v>13</v>
      </c>
      <c r="E10" s="54">
        <v>39425.604000000007</v>
      </c>
    </row>
    <row r="11" spans="1:5" s="51" customFormat="1" ht="36" x14ac:dyDescent="0.25">
      <c r="A11" s="46">
        <v>6</v>
      </c>
      <c r="B11" s="47" t="s">
        <v>43</v>
      </c>
      <c r="C11" s="55"/>
      <c r="D11" s="49" t="s">
        <v>27</v>
      </c>
      <c r="E11" s="50">
        <v>1093.83</v>
      </c>
    </row>
    <row r="12" spans="1:5" s="51" customFormat="1" ht="60" x14ac:dyDescent="0.25">
      <c r="A12" s="46">
        <v>7</v>
      </c>
      <c r="B12" s="47" t="s">
        <v>42</v>
      </c>
      <c r="C12" s="48"/>
      <c r="D12" s="49" t="s">
        <v>27</v>
      </c>
      <c r="E12" s="50">
        <v>2489.35</v>
      </c>
    </row>
    <row r="13" spans="1:5" s="51" customFormat="1" ht="87.75" x14ac:dyDescent="3.5">
      <c r="A13" s="46">
        <v>8</v>
      </c>
      <c r="B13" s="47" t="s">
        <v>41</v>
      </c>
      <c r="C13" s="52"/>
      <c r="D13" s="53" t="s">
        <v>13</v>
      </c>
      <c r="E13" s="54">
        <v>20925.315000000002</v>
      </c>
    </row>
    <row r="14" spans="1:5" s="51" customFormat="1" ht="36" x14ac:dyDescent="0.25">
      <c r="A14" s="46">
        <v>9</v>
      </c>
      <c r="B14" s="47" t="s">
        <v>40</v>
      </c>
      <c r="C14" s="55"/>
      <c r="D14" s="49" t="s">
        <v>27</v>
      </c>
      <c r="E14" s="50">
        <v>2489.52</v>
      </c>
    </row>
    <row r="15" spans="1:5" s="51" customFormat="1" ht="60" x14ac:dyDescent="0.25">
      <c r="A15" s="46">
        <v>10</v>
      </c>
      <c r="B15" s="47" t="s">
        <v>39</v>
      </c>
      <c r="C15" s="48"/>
      <c r="D15" s="49" t="s">
        <v>27</v>
      </c>
      <c r="E15" s="50">
        <v>2949.63</v>
      </c>
    </row>
    <row r="16" spans="1:5" s="51" customFormat="1" ht="87.75" x14ac:dyDescent="3.5">
      <c r="A16" s="46">
        <v>11</v>
      </c>
      <c r="B16" s="47" t="s">
        <v>38</v>
      </c>
      <c r="C16" s="52"/>
      <c r="D16" s="53" t="s">
        <v>13</v>
      </c>
      <c r="E16" s="54">
        <v>23297.601999999999</v>
      </c>
    </row>
    <row r="17" spans="1:5" s="51" customFormat="1" ht="48" x14ac:dyDescent="0.25">
      <c r="A17" s="46">
        <v>12</v>
      </c>
      <c r="B17" s="47" t="s">
        <v>37</v>
      </c>
      <c r="C17" s="55"/>
      <c r="D17" s="49" t="s">
        <v>27</v>
      </c>
      <c r="E17" s="50">
        <v>2949.72</v>
      </c>
    </row>
    <row r="18" spans="1:5" s="51" customFormat="1" ht="60" x14ac:dyDescent="0.25">
      <c r="A18" s="46">
        <v>13</v>
      </c>
      <c r="B18" s="47" t="s">
        <v>36</v>
      </c>
      <c r="C18" s="48"/>
      <c r="D18" s="49" t="s">
        <v>27</v>
      </c>
      <c r="E18" s="50">
        <v>2801.75</v>
      </c>
    </row>
    <row r="19" spans="1:5" s="51" customFormat="1" ht="87.75" x14ac:dyDescent="3.5">
      <c r="A19" s="46">
        <v>14</v>
      </c>
      <c r="B19" s="47" t="s">
        <v>35</v>
      </c>
      <c r="C19" s="52"/>
      <c r="D19" s="53" t="s">
        <v>13</v>
      </c>
      <c r="E19" s="50">
        <v>33906.243999999999</v>
      </c>
    </row>
    <row r="20" spans="1:5" s="51" customFormat="1" ht="36" x14ac:dyDescent="0.25">
      <c r="A20" s="46">
        <v>15</v>
      </c>
      <c r="B20" s="47" t="s">
        <v>34</v>
      </c>
      <c r="C20" s="55"/>
      <c r="D20" s="49" t="s">
        <v>27</v>
      </c>
      <c r="E20" s="50">
        <v>2801.82</v>
      </c>
    </row>
    <row r="21" spans="1:5" s="51" customFormat="1" ht="60" x14ac:dyDescent="0.25">
      <c r="A21" s="46">
        <v>16</v>
      </c>
      <c r="B21" s="47" t="s">
        <v>33</v>
      </c>
      <c r="C21" s="48"/>
      <c r="D21" s="49" t="s">
        <v>27</v>
      </c>
      <c r="E21" s="50">
        <v>2755.35</v>
      </c>
    </row>
    <row r="22" spans="1:5" s="51" customFormat="1" ht="87.75" x14ac:dyDescent="3.5">
      <c r="A22" s="46">
        <v>17</v>
      </c>
      <c r="B22" s="47" t="s">
        <v>32</v>
      </c>
      <c r="C22" s="52"/>
      <c r="D22" s="53" t="s">
        <v>13</v>
      </c>
      <c r="E22" s="50">
        <v>38001.997000000003</v>
      </c>
    </row>
    <row r="23" spans="1:5" s="51" customFormat="1" ht="36" x14ac:dyDescent="0.25">
      <c r="A23" s="46">
        <v>18</v>
      </c>
      <c r="B23" s="47" t="s">
        <v>31</v>
      </c>
      <c r="C23" s="55"/>
      <c r="D23" s="49" t="s">
        <v>27</v>
      </c>
      <c r="E23" s="50">
        <v>2754.21</v>
      </c>
    </row>
    <row r="24" spans="1:5" s="51" customFormat="1" ht="60" x14ac:dyDescent="0.25">
      <c r="A24" s="46">
        <v>19</v>
      </c>
      <c r="B24" s="47" t="s">
        <v>28</v>
      </c>
      <c r="C24" s="48"/>
      <c r="D24" s="53" t="s">
        <v>13</v>
      </c>
      <c r="E24" s="54">
        <v>40192.533000000003</v>
      </c>
    </row>
    <row r="25" spans="1:5" s="51" customFormat="1" ht="48" x14ac:dyDescent="0.25">
      <c r="A25" s="46">
        <v>20</v>
      </c>
      <c r="B25" s="47" t="s">
        <v>29</v>
      </c>
      <c r="C25" s="48"/>
      <c r="D25" s="49" t="s">
        <v>27</v>
      </c>
      <c r="E25" s="56">
        <f>((E6-E8)*E7+(E9-E11)*E10+(E12-E14)*E13+(E15-E17)*E16+(E18-E20)*E19+(E21-E23)*E22)/E24</f>
        <v>1.5587606640765042</v>
      </c>
    </row>
    <row r="26" spans="1:5" s="51" customFormat="1" ht="27" customHeight="1" x14ac:dyDescent="0.25">
      <c r="A26" s="46">
        <v>21</v>
      </c>
      <c r="B26" s="47"/>
      <c r="C26" s="48"/>
      <c r="D26" s="49" t="s">
        <v>27</v>
      </c>
      <c r="E26" s="54">
        <f>0.1*3440.33</f>
        <v>344.03300000000002</v>
      </c>
    </row>
    <row r="27" spans="1:5" s="51" customFormat="1" ht="96" x14ac:dyDescent="0.25">
      <c r="A27" s="46">
        <v>22</v>
      </c>
      <c r="B27" s="47" t="s">
        <v>30</v>
      </c>
      <c r="C27" s="48"/>
      <c r="D27" s="49" t="s">
        <v>27</v>
      </c>
      <c r="E27" s="50">
        <f>MIN(E25,E26)</f>
        <v>1.5587606640765042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12.23,03.24-07.24,09.24-12.24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2026-04-13T01:17:57Z</dcterms:modified>
</cp:coreProperties>
</file>