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0424,0624,1124,0325,0625,0725" sheetId="8" r:id="rId2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26" i="8" l="1"/>
  <c r="E27" i="8" l="1"/>
  <c r="E25" i="8"/>
  <c r="E14" i="7" l="1"/>
</calcChain>
</file>

<file path=xl/sharedStrings.xml><?xml version="1.0" encoding="utf-8"?>
<sst xmlns="http://schemas.openxmlformats.org/spreadsheetml/2006/main" count="72" uniqueCount="45">
  <si>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</si>
  <si>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</si>
  <si>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</si>
  <si>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</si>
  <si>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</si>
  <si>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</si>
  <si>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</si>
  <si>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</si>
  <si>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</si>
  <si>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</si>
  <si>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</si>
  <si>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</si>
  <si>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</si>
  <si>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</si>
  <si>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</si>
  <si>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</si>
  <si>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март 2026 г.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</si>
  <si>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</si>
  <si>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наименование</t>
  </si>
  <si>
    <t>условное обозначение</t>
  </si>
  <si>
    <t>единица измерения</t>
  </si>
  <si>
    <t>значение</t>
  </si>
  <si>
    <t>руб/МВт.ч</t>
  </si>
  <si>
    <t>МВт.ч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</si>
  <si>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</si>
  <si>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Средневзвешенная нерегулируемая цена на электрическую энергию (мощность) за предыдущий расчетный период (июнь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</si>
  <si>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(июнь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</si>
  <si>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(июнь2025 г.)</t>
  </si>
  <si>
    <t>Сумма объемов потребления электрической энергии за расчетный период (март 2026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</si>
  <si>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март 2026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(апрель 2024, июнь 2024, ноябрь 2024, март 2025, июнь 2025, июль 2025) - (МИН (5;6))</t>
  </si>
  <si>
    <t>Средневзвешенная нерегулируемая цена на электрическую энергию (мощность) за предыдущий расчетный период ( апрель2024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</si>
  <si>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(апрель 2024 г..)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</si>
  <si>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(апрель 2024 г.)</t>
  </si>
  <si>
    <t>Средневзвешенная нерегулируемая цена на электрическую энергию (мощность) за предыдущий расчетный период (июнь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</si>
  <si>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(июнь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</si>
  <si>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(июнь 2024 г.)</t>
  </si>
  <si>
    <t>Средневзвешенная нерегулируемая цена на электрическую энергию (мощность) за предыдущий расчетный период ( ноябрь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</si>
  <si>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 ноябрь 2024 г..)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</si>
  <si>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 ноябрь 2024 г.)</t>
  </si>
  <si>
    <t>Средневзвешенная нерегулируемая цена на электрическую энергию (мощность) за предыдущий расчетный период март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</si>
  <si>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(март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</si>
  <si>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2025 г.)</t>
  </si>
  <si>
    <t>Средневзвешенная нерегулируемая цена на электрическую энергию (мощность) за предыдущий расчетный период (июль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</si>
  <si>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(июль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</si>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</sst>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2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14" fillId="3" borderId="0" xfId="0" applyFont="1" applyFill="1"/>
    <xf numFmtId="0" fontId="13" fillId="3" borderId="0" xfId="0" applyFont="1" applyFill="1"/>
    <xf numFmtId="0" fontId="13" fillId="3" borderId="0" xfId="0" applyFont="1" applyFill="1" applyBorder="1"/>
    <xf numFmtId="0" fontId="15" fillId="3" borderId="0" xfId="0" applyFont="1" applyFill="1"/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center"/>
    </xf>
    <xf numFmtId="4" fontId="19" fillId="0" borderId="4" xfId="0" applyNumberFormat="1" applyFont="1" applyFill="1" applyBorder="1"/>
    <xf numFmtId="0" fontId="0" fillId="0" borderId="0" xfId="0" applyFont="1" applyFill="1"/>
    <xf numFmtId="0" fontId="20" fillId="0" borderId="4" xfId="0" applyFont="1" applyFill="1" applyBorder="1" applyAlignment="1">
      <alignment horizontal="center" vertical="center"/>
    </xf>
    <xf numFmtId="4" fontId="19" fillId="0" borderId="1" xfId="0" applyNumberFormat="1" applyFont="1" applyFill="1" applyBorder="1"/>
    <xf numFmtId="164" fontId="7" fillId="2" borderId="0" xfId="0" applyNumberFormat="1" applyFont="1" applyFill="1" applyAlignment="1">
      <alignment horizontal="center" vertical="center" wrapText="1"/>
    </xf>
    <xf numFmtId="164" fontId="19" fillId="0" borderId="4" xfId="0" applyNumberFormat="1" applyFont="1" applyFill="1" applyBorder="1"/>
    <xf numFmtId="4" fontId="0" fillId="0" borderId="0" xfId="0" applyNumberFormat="1" applyFont="1" applyFill="1"/>
    <xf numFmtId="0" fontId="22" fillId="0" borderId="0" xfId="0" applyFont="1" applyFill="1"/>
    <xf numFmtId="0" fontId="21" fillId="0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1" name="TextBox 12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2" name="TextBox 12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TextBox 122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3" name="TextBox 122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5" name="TextBox 12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TextBox 127"/>
            <xdr:cNvSpPr txBox="1"/>
          </xdr:nvSpPr>
          <xdr:spPr>
            <a:xfrm>
              <a:off x="839067" y="73931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28" name="TextBox 127"/>
            <xdr:cNvSpPr txBox="1"/>
          </xdr:nvSpPr>
          <xdr:spPr>
            <a:xfrm>
              <a:off x="839067" y="73931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TextBox 128"/>
            <xdr:cNvSpPr txBox="1"/>
          </xdr:nvSpPr>
          <xdr:spPr>
            <a:xfrm>
              <a:off x="3575339" y="80953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9" name="TextBox 128"/>
            <xdr:cNvSpPr txBox="1"/>
          </xdr:nvSpPr>
          <xdr:spPr>
            <a:xfrm>
              <a:off x="3575339" y="80953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0" name="TextBox 12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1" name="TextBox 13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2" name="TextBox 13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3" name="TextBox 13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5" name="TextBox 144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9" name="TextBox 14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69" name="TextBox 168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3" name="TextBox 17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6" name="TextBox 225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6" name="TextBox 225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7" name="TextBox 226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7" name="TextBox 226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9" name="TextBox 228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9" name="TextBox 228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5" name="TextBox 234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7" name="TextBox 236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9" name="TextBox 238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8" name="TextBox 247"/>
            <xdr:cNvSpPr txBox="1"/>
          </xdr:nvSpPr>
          <xdr:spPr>
            <a:xfrm>
              <a:off x="3506065" y="60223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248" name="TextBox 247"/>
            <xdr:cNvSpPr txBox="1"/>
          </xdr:nvSpPr>
          <xdr:spPr>
            <a:xfrm>
              <a:off x="3506065" y="60223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9" name="TextBox 248"/>
            <xdr:cNvSpPr txBox="1"/>
          </xdr:nvSpPr>
          <xdr:spPr>
            <a:xfrm>
              <a:off x="3670588" y="6723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9" name="TextBox 248"/>
            <xdr:cNvSpPr txBox="1"/>
          </xdr:nvSpPr>
          <xdr:spPr>
            <a:xfrm>
              <a:off x="3670588" y="6723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64" name="TextBox 36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65" name="TextBox 36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67" name="TextBox 36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68" name="TextBox 36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69" name="TextBox 36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1" name="TextBox 37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72" name="TextBox 37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73" name="TextBox 37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5" name="TextBox 37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76" name="TextBox 37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77" name="TextBox 37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9" name="TextBox 37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0" name="TextBox 37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1" name="TextBox 38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1052080" cy="266700"/>
    <xdr:sp macro="" textlink="">
      <xdr:nvSpPr>
        <xdr:cNvPr id="383" name="TextBox 382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4" name="TextBox 38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5" name="TextBox 38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87" name="TextBox 38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8" name="TextBox 38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9" name="TextBox 38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1" name="TextBox 39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2" name="TextBox 39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3" name="TextBox 39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5" name="TextBox 39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6" name="TextBox 39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7" name="TextBox 39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9" name="TextBox 39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0" name="TextBox 39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1" name="TextBox 40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03" name="TextBox 40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4" name="TextBox 40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5" name="TextBox 40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28255" cy="266700"/>
    <xdr:sp macro="" textlink="">
      <xdr:nvSpPr>
        <xdr:cNvPr id="407" name="TextBox 406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8" name="TextBox 40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9" name="TextBox 40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1" name="TextBox 41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2" name="TextBox 41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3" name="TextBox 41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5" name="TextBox 41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6" name="TextBox 41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7" name="TextBox 41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9" name="TextBox 41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0" name="TextBox 41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1" name="TextBox 42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23" name="TextBox 42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4" name="TextBox 42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5" name="TextBox 42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27" name="TextBox 42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8" name="TextBox 42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9" name="TextBox 42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1" name="TextBox 43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2" name="TextBox 43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3" name="TextBox 43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5" name="TextBox 43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6" name="TextBox 43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7" name="TextBox 43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9" name="TextBox 43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0" name="TextBox 43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1" name="TextBox 44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3" name="TextBox 44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4" name="TextBox 44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5" name="TextBox 44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7" name="TextBox 44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8" name="TextBox 44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9" name="TextBox 44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1" name="TextBox 45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2" name="TextBox 45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3" name="TextBox 45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5" name="TextBox 45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6" name="TextBox 45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7" name="TextBox 45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9" name="TextBox 45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60" name="TextBox 45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61" name="TextBox 46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63" name="TextBox 46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4" name="TextBox 463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64" name="TextBox 463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5" name="TextBox 464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65" name="TextBox 464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466" name="TextBox 465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7" name="TextBox 466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11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67" name="TextBox 466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11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8" name="TextBox 467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68" name="TextBox 467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9" name="TextBox 468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69" name="TextBox 468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470" name="TextBox 469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1" name="TextBox 470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71" name="TextBox 470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6" name="TextBox 475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06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76" name="TextBox 475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06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7" name="TextBox 476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77" name="TextBox 476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478" name="TextBox 477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9" name="TextBox 478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79" name="TextBox 478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0" name="TextBox 47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80" name="TextBox 47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1" name="TextBox 48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81" name="TextBox 48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482" name="TextBox 48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3" name="TextBox 48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83" name="TextBox 48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F1" sqref="F1:F1048576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34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67"/>
      <c r="B1" s="67"/>
      <c r="C1" s="15"/>
      <c r="D1" s="11"/>
      <c r="E1" s="11"/>
      <c r="F1" s="32"/>
    </row>
    <row r="2" spans="1:152" s="1" customFormat="1" ht="20.25" x14ac:dyDescent="0.25">
      <c r="F2" s="32"/>
      <c r="G2" s="21"/>
    </row>
    <row r="3" spans="1:152" s="1" customFormat="1" ht="57" customHeight="1" x14ac:dyDescent="0.25">
      <c r="A3" s="68" t="s">
        <v>16</v>
      </c>
      <c r="B3" s="68"/>
      <c r="C3" s="68"/>
      <c r="D3" s="68"/>
      <c r="E3" s="68"/>
      <c r="F3" s="3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72" t="s">
        <v>0</v>
      </c>
      <c r="C5" s="73"/>
      <c r="D5" s="8" t="s">
        <v>1</v>
      </c>
      <c r="E5" s="22" t="s">
        <v>2</v>
      </c>
      <c r="F5" s="33"/>
    </row>
    <row r="6" spans="1:152" s="1" customFormat="1" ht="61.5" customHeight="1" x14ac:dyDescent="0.25">
      <c r="A6" s="9">
        <v>1</v>
      </c>
      <c r="B6" s="65" t="s">
        <v>8</v>
      </c>
      <c r="C6" s="66"/>
      <c r="D6" s="9" t="s">
        <v>3</v>
      </c>
      <c r="E6" s="29">
        <v>136.16900000000001</v>
      </c>
      <c r="F6" s="40"/>
      <c r="G6" s="10"/>
    </row>
    <row r="7" spans="1:152" s="1" customFormat="1" ht="69.75" customHeight="1" x14ac:dyDescent="0.25">
      <c r="A7" s="9">
        <v>2</v>
      </c>
      <c r="B7" s="65" t="s">
        <v>9</v>
      </c>
      <c r="C7" s="66"/>
      <c r="D7" s="9" t="s">
        <v>3</v>
      </c>
      <c r="E7" s="29">
        <v>0</v>
      </c>
      <c r="F7" s="35"/>
      <c r="G7" s="18"/>
      <c r="H7" s="16"/>
      <c r="J7" s="19"/>
    </row>
    <row r="8" spans="1:152" s="1" customFormat="1" ht="81" customHeight="1" x14ac:dyDescent="0.25">
      <c r="A8" s="9">
        <v>3</v>
      </c>
      <c r="B8" s="65" t="s">
        <v>7</v>
      </c>
      <c r="C8" s="66"/>
      <c r="D8" s="9" t="s">
        <v>3</v>
      </c>
      <c r="E8" s="29">
        <v>8.7249999999999996</v>
      </c>
      <c r="F8" s="40"/>
      <c r="G8" s="25"/>
    </row>
    <row r="9" spans="1:152" s="1" customFormat="1" ht="162.75" customHeight="1" x14ac:dyDescent="0.25">
      <c r="A9" s="9">
        <v>4</v>
      </c>
      <c r="B9" s="65" t="s">
        <v>10</v>
      </c>
      <c r="C9" s="66"/>
      <c r="D9" s="9" t="s">
        <v>3</v>
      </c>
      <c r="E9" s="29">
        <v>72.52</v>
      </c>
      <c r="F9" s="40"/>
      <c r="G9" s="31"/>
      <c r="H9" s="21"/>
      <c r="J9" s="17"/>
    </row>
    <row r="10" spans="1:152" s="1" customFormat="1" ht="66.75" customHeight="1" x14ac:dyDescent="0.25">
      <c r="A10" s="9">
        <v>5</v>
      </c>
      <c r="B10" s="65" t="s">
        <v>6</v>
      </c>
      <c r="C10" s="66"/>
      <c r="D10" s="9" t="s">
        <v>5</v>
      </c>
      <c r="E10" s="29">
        <v>91918.676999999996</v>
      </c>
      <c r="F10" s="40"/>
      <c r="G10" s="30"/>
      <c r="H10" s="21"/>
    </row>
    <row r="11" spans="1:152" s="1" customFormat="1" ht="59.25" customHeight="1" x14ac:dyDescent="0.25">
      <c r="A11" s="9">
        <v>6</v>
      </c>
      <c r="B11" s="65" t="s">
        <v>11</v>
      </c>
      <c r="C11" s="66"/>
      <c r="D11" s="9" t="s">
        <v>5</v>
      </c>
      <c r="E11" s="29">
        <v>0.23200000000000001</v>
      </c>
      <c r="F11" s="40"/>
      <c r="G11" s="27"/>
      <c r="I11" s="20"/>
      <c r="J11" s="18"/>
    </row>
    <row r="12" spans="1:152" s="1" customFormat="1" ht="75" customHeight="1" x14ac:dyDescent="0.25">
      <c r="A12" s="9">
        <v>7</v>
      </c>
      <c r="B12" s="65" t="s">
        <v>12</v>
      </c>
      <c r="C12" s="66"/>
      <c r="D12" s="9" t="s">
        <v>5</v>
      </c>
      <c r="E12" s="29">
        <v>6727.5349999999999</v>
      </c>
      <c r="F12" s="60"/>
      <c r="G12" s="26"/>
      <c r="I12" s="21"/>
      <c r="J12" s="17"/>
    </row>
    <row r="13" spans="1:152" s="1" customFormat="1" ht="162.6" customHeight="1" x14ac:dyDescent="0.25">
      <c r="A13" s="9">
        <v>8</v>
      </c>
      <c r="B13" s="65" t="s">
        <v>13</v>
      </c>
      <c r="C13" s="66"/>
      <c r="D13" s="9" t="s">
        <v>5</v>
      </c>
      <c r="E13" s="41">
        <v>36260</v>
      </c>
      <c r="F13" s="42"/>
      <c r="G13" s="17"/>
      <c r="I13" s="17"/>
    </row>
    <row r="14" spans="1:152" s="1" customFormat="1" ht="51.75" customHeight="1" x14ac:dyDescent="0.25">
      <c r="A14" s="9">
        <v>9</v>
      </c>
      <c r="B14" s="65" t="s">
        <v>14</v>
      </c>
      <c r="C14" s="66"/>
      <c r="D14" s="9" t="s">
        <v>15</v>
      </c>
      <c r="E14" s="28">
        <f>MAX(((E6+E7)-(E8+E9))/((E10+E11)-(E12+E13)))</f>
        <v>1.1224700127979244E-3</v>
      </c>
      <c r="F14" s="36"/>
      <c r="G14" s="10"/>
      <c r="H14" s="10"/>
      <c r="I14" s="10"/>
      <c r="J14" s="13"/>
    </row>
    <row r="15" spans="1:152" ht="26.25" customHeight="1" x14ac:dyDescent="0.25">
      <c r="E15" s="23"/>
      <c r="F15" s="37"/>
    </row>
    <row r="16" spans="1:152" s="1" customFormat="1" ht="21.75" customHeight="1" x14ac:dyDescent="0.25">
      <c r="A16" s="69"/>
      <c r="B16" s="69"/>
      <c r="C16" s="14"/>
      <c r="D16" s="70"/>
      <c r="E16" s="70"/>
      <c r="F16" s="32"/>
    </row>
    <row r="17" spans="1:22" s="1" customFormat="1" ht="15.75" customHeight="1" x14ac:dyDescent="0.25">
      <c r="A17" s="11"/>
      <c r="D17" s="11"/>
      <c r="E17" s="24"/>
      <c r="F17" s="32"/>
    </row>
    <row r="18" spans="1:22" s="1" customFormat="1" ht="25.5" customHeight="1" x14ac:dyDescent="0.25">
      <c r="A18" s="69"/>
      <c r="B18" s="69"/>
      <c r="C18" s="14"/>
      <c r="D18" s="70"/>
      <c r="E18" s="70"/>
      <c r="F18" s="3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71"/>
      <c r="B20" s="71"/>
      <c r="C20" s="7"/>
      <c r="D20" s="7"/>
      <c r="E20" s="7"/>
      <c r="F20" s="3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67"/>
      <c r="B21" s="67"/>
      <c r="C21" s="5"/>
      <c r="D21" s="3"/>
      <c r="E21" s="3"/>
    </row>
    <row r="24" spans="1:22" s="12" customFormat="1" x14ac:dyDescent="0.25">
      <c r="F24" s="39"/>
    </row>
    <row r="25" spans="1:22" ht="34.5" customHeight="1" x14ac:dyDescent="0.25"/>
    <row r="29" spans="1:22" s="12" customFormat="1" x14ac:dyDescent="0.25">
      <c r="F29" s="39"/>
    </row>
    <row r="30" spans="1:22" ht="34.5" customHeight="1" x14ac:dyDescent="0.25"/>
    <row r="34" spans="6:6" s="12" customFormat="1" x14ac:dyDescent="0.25">
      <c r="F34" s="39"/>
    </row>
    <row r="35" spans="6:6" ht="36" customHeight="1" x14ac:dyDescent="0.25"/>
    <row r="39" spans="6:6" s="12" customFormat="1" x14ac:dyDescent="0.25">
      <c r="F39" s="39"/>
    </row>
    <row r="40" spans="6:6" ht="35.25" customHeight="1" x14ac:dyDescent="0.25"/>
  </sheetData>
  <mergeCells count="18">
    <mergeCell ref="B10:C10"/>
    <mergeCell ref="B11:C11"/>
    <mergeCell ref="B12:C12"/>
    <mergeCell ref="B14:C14"/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9" workbookViewId="0">
      <selection activeCell="A7" sqref="A6:A27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7" ht="15" customHeight="1" x14ac:dyDescent="0.25">
      <c r="A1" s="74" t="s">
        <v>17</v>
      </c>
      <c r="B1" s="75"/>
      <c r="C1" s="75"/>
      <c r="D1" s="75"/>
      <c r="E1" s="75"/>
    </row>
    <row r="2" spans="1:7" ht="18" x14ac:dyDescent="0.25">
      <c r="A2" s="43"/>
      <c r="B2" s="44"/>
      <c r="C2" s="44"/>
      <c r="D2" s="44"/>
      <c r="E2" s="45"/>
    </row>
    <row r="3" spans="1:7" ht="20.25" x14ac:dyDescent="0.3">
      <c r="A3" s="43"/>
      <c r="B3" s="46"/>
      <c r="C3" s="44"/>
      <c r="D3" s="47"/>
      <c r="E3" s="48"/>
    </row>
    <row r="4" spans="1:7" ht="24" x14ac:dyDescent="0.25">
      <c r="A4" s="49" t="s">
        <v>4</v>
      </c>
      <c r="B4" s="49" t="s">
        <v>18</v>
      </c>
      <c r="C4" s="50" t="s">
        <v>19</v>
      </c>
      <c r="D4" s="50" t="s">
        <v>20</v>
      </c>
      <c r="E4" s="49" t="s">
        <v>21</v>
      </c>
    </row>
    <row r="5" spans="1:7" x14ac:dyDescent="0.25">
      <c r="A5" s="51">
        <v>1</v>
      </c>
      <c r="B5" s="51">
        <v>2</v>
      </c>
      <c r="C5" s="51">
        <v>3</v>
      </c>
      <c r="D5" s="51">
        <v>4</v>
      </c>
      <c r="E5" s="51">
        <v>5</v>
      </c>
    </row>
    <row r="6" spans="1:7" s="57" customFormat="1" ht="60" x14ac:dyDescent="0.25">
      <c r="A6" s="52">
        <v>1</v>
      </c>
      <c r="B6" s="53" t="s">
        <v>30</v>
      </c>
      <c r="C6" s="54"/>
      <c r="D6" s="55" t="s">
        <v>22</v>
      </c>
      <c r="E6" s="56">
        <v>1036.17</v>
      </c>
      <c r="G6" s="62"/>
    </row>
    <row r="7" spans="1:7" s="57" customFormat="1" ht="87.75" x14ac:dyDescent="3.5">
      <c r="A7" s="52">
        <v>2</v>
      </c>
      <c r="B7" s="53" t="s">
        <v>31</v>
      </c>
      <c r="C7" s="63"/>
      <c r="D7" s="58" t="s">
        <v>23</v>
      </c>
      <c r="E7" s="61">
        <v>32561.921999999999</v>
      </c>
      <c r="G7" s="62"/>
    </row>
    <row r="8" spans="1:7" s="57" customFormat="1" ht="36" x14ac:dyDescent="0.25">
      <c r="A8" s="52">
        <v>3</v>
      </c>
      <c r="B8" s="53" t="s">
        <v>32</v>
      </c>
      <c r="C8" s="64"/>
      <c r="D8" s="55" t="s">
        <v>22</v>
      </c>
      <c r="E8" s="56">
        <v>1034.28</v>
      </c>
      <c r="G8" s="62"/>
    </row>
    <row r="9" spans="1:7" s="57" customFormat="1" ht="60" x14ac:dyDescent="0.25">
      <c r="A9" s="52">
        <v>4</v>
      </c>
      <c r="B9" s="53" t="s">
        <v>33</v>
      </c>
      <c r="C9" s="54"/>
      <c r="D9" s="55" t="s">
        <v>22</v>
      </c>
      <c r="E9" s="56">
        <v>1012.71</v>
      </c>
      <c r="G9" s="62"/>
    </row>
    <row r="10" spans="1:7" s="57" customFormat="1" ht="87.75" x14ac:dyDescent="3.5">
      <c r="A10" s="52">
        <v>5</v>
      </c>
      <c r="B10" s="53" t="s">
        <v>34</v>
      </c>
      <c r="C10" s="63"/>
      <c r="D10" s="58" t="s">
        <v>23</v>
      </c>
      <c r="E10" s="61">
        <v>18179.976999999999</v>
      </c>
      <c r="G10" s="62"/>
    </row>
    <row r="11" spans="1:7" s="57" customFormat="1" ht="36" x14ac:dyDescent="0.25">
      <c r="A11" s="52">
        <v>6</v>
      </c>
      <c r="B11" s="53" t="s">
        <v>35</v>
      </c>
      <c r="C11" s="64"/>
      <c r="D11" s="55" t="s">
        <v>22</v>
      </c>
      <c r="E11" s="56">
        <v>1012.32</v>
      </c>
      <c r="G11" s="62"/>
    </row>
    <row r="12" spans="1:7" s="57" customFormat="1" ht="60" x14ac:dyDescent="0.25">
      <c r="A12" s="52">
        <v>7</v>
      </c>
      <c r="B12" s="53" t="s">
        <v>36</v>
      </c>
      <c r="C12" s="54"/>
      <c r="D12" s="55" t="s">
        <v>22</v>
      </c>
      <c r="E12" s="56">
        <v>2884.6</v>
      </c>
      <c r="G12" s="62"/>
    </row>
    <row r="13" spans="1:7" s="57" customFormat="1" ht="87.75" x14ac:dyDescent="3.5">
      <c r="A13" s="52">
        <v>8</v>
      </c>
      <c r="B13" s="53" t="s">
        <v>37</v>
      </c>
      <c r="C13" s="63"/>
      <c r="D13" s="58" t="s">
        <v>23</v>
      </c>
      <c r="E13" s="61">
        <v>33104.431000000004</v>
      </c>
      <c r="G13" s="62"/>
    </row>
    <row r="14" spans="1:7" s="57" customFormat="1" ht="36" x14ac:dyDescent="0.25">
      <c r="A14" s="52">
        <v>9</v>
      </c>
      <c r="B14" s="53" t="s">
        <v>38</v>
      </c>
      <c r="C14" s="64"/>
      <c r="D14" s="55" t="s">
        <v>22</v>
      </c>
      <c r="E14" s="56">
        <v>2884.57</v>
      </c>
      <c r="G14" s="62"/>
    </row>
    <row r="15" spans="1:7" s="57" customFormat="1" ht="60" x14ac:dyDescent="0.25">
      <c r="A15" s="52">
        <v>10</v>
      </c>
      <c r="B15" s="53" t="s">
        <v>39</v>
      </c>
      <c r="C15" s="54"/>
      <c r="D15" s="55" t="s">
        <v>22</v>
      </c>
      <c r="E15" s="56">
        <v>2709.32</v>
      </c>
      <c r="G15" s="62"/>
    </row>
    <row r="16" spans="1:7" s="57" customFormat="1" ht="87.75" x14ac:dyDescent="3.5">
      <c r="A16" s="52">
        <v>11</v>
      </c>
      <c r="B16" s="53" t="s">
        <v>40</v>
      </c>
      <c r="C16" s="63"/>
      <c r="D16" s="58" t="s">
        <v>23</v>
      </c>
      <c r="E16" s="61">
        <v>40382.898000000001</v>
      </c>
      <c r="G16" s="62"/>
    </row>
    <row r="17" spans="1:7" s="57" customFormat="1" ht="36" x14ac:dyDescent="0.25">
      <c r="A17" s="52">
        <v>12</v>
      </c>
      <c r="B17" s="53" t="s">
        <v>41</v>
      </c>
      <c r="C17" s="64"/>
      <c r="D17" s="55" t="s">
        <v>22</v>
      </c>
      <c r="E17" s="56">
        <v>2709.51</v>
      </c>
      <c r="G17" s="62"/>
    </row>
    <row r="18" spans="1:7" s="57" customFormat="1" ht="60" x14ac:dyDescent="0.25">
      <c r="A18" s="52">
        <v>13</v>
      </c>
      <c r="B18" s="53" t="s">
        <v>25</v>
      </c>
      <c r="C18" s="54"/>
      <c r="D18" s="55" t="s">
        <v>22</v>
      </c>
      <c r="E18" s="56">
        <v>2552.9899999999998</v>
      </c>
      <c r="G18" s="62"/>
    </row>
    <row r="19" spans="1:7" s="57" customFormat="1" ht="87.75" x14ac:dyDescent="3.5">
      <c r="A19" s="52">
        <v>14</v>
      </c>
      <c r="B19" s="53" t="s">
        <v>26</v>
      </c>
      <c r="C19" s="63"/>
      <c r="D19" s="58" t="s">
        <v>23</v>
      </c>
      <c r="E19" s="61">
        <v>14046.72</v>
      </c>
      <c r="G19" s="62"/>
    </row>
    <row r="20" spans="1:7" s="57" customFormat="1" ht="36" x14ac:dyDescent="0.25">
      <c r="A20" s="52">
        <v>15</v>
      </c>
      <c r="B20" s="53" t="s">
        <v>27</v>
      </c>
      <c r="C20" s="64"/>
      <c r="D20" s="55" t="s">
        <v>22</v>
      </c>
      <c r="E20" s="56">
        <v>2552.81</v>
      </c>
      <c r="G20" s="62"/>
    </row>
    <row r="21" spans="1:7" s="57" customFormat="1" ht="60" x14ac:dyDescent="0.25">
      <c r="A21" s="52">
        <v>16</v>
      </c>
      <c r="B21" s="53" t="s">
        <v>42</v>
      </c>
      <c r="C21" s="54"/>
      <c r="D21" s="55" t="s">
        <v>22</v>
      </c>
      <c r="E21" s="56">
        <v>2656.88</v>
      </c>
      <c r="G21" s="62"/>
    </row>
    <row r="22" spans="1:7" s="57" customFormat="1" ht="87.75" x14ac:dyDescent="3.5">
      <c r="A22" s="52">
        <v>17</v>
      </c>
      <c r="B22" s="53" t="s">
        <v>43</v>
      </c>
      <c r="C22" s="63"/>
      <c r="D22" s="58" t="s">
        <v>23</v>
      </c>
      <c r="E22" s="61">
        <v>16017.798000000001</v>
      </c>
      <c r="G22" s="62"/>
    </row>
    <row r="23" spans="1:7" s="57" customFormat="1" ht="36" x14ac:dyDescent="0.25">
      <c r="A23" s="52">
        <v>18</v>
      </c>
      <c r="B23" s="53" t="s">
        <v>44</v>
      </c>
      <c r="C23" s="64"/>
      <c r="D23" s="55" t="s">
        <v>22</v>
      </c>
      <c r="E23" s="56">
        <v>2656.34</v>
      </c>
      <c r="G23" s="62"/>
    </row>
    <row r="24" spans="1:7" s="57" customFormat="1" ht="60" x14ac:dyDescent="0.25">
      <c r="A24" s="52">
        <v>19</v>
      </c>
      <c r="B24" s="53" t="s">
        <v>28</v>
      </c>
      <c r="C24" s="54"/>
      <c r="D24" s="58" t="s">
        <v>23</v>
      </c>
      <c r="E24" s="61">
        <v>42490.321000000004</v>
      </c>
    </row>
    <row r="25" spans="1:7" s="57" customFormat="1" ht="48" x14ac:dyDescent="0.25">
      <c r="A25" s="52">
        <v>20</v>
      </c>
      <c r="B25" s="53" t="s">
        <v>24</v>
      </c>
      <c r="C25" s="54"/>
      <c r="D25" s="55" t="s">
        <v>22</v>
      </c>
      <c r="E25" s="59">
        <f>ROUND(((E6-E8)*E7+(E9-E11)*E10+(E12-E14)*E13+(E15-E17)*E16+(E18-E20)*E19+(E21-E23)*E22)/E24,2)</f>
        <v>1.72</v>
      </c>
    </row>
    <row r="26" spans="1:7" s="57" customFormat="1" ht="30" customHeight="1" x14ac:dyDescent="0.25">
      <c r="A26" s="52">
        <v>21</v>
      </c>
      <c r="B26" s="53"/>
      <c r="C26" s="54"/>
      <c r="D26" s="55" t="s">
        <v>22</v>
      </c>
      <c r="E26" s="61">
        <f>0.1*3414.53</f>
        <v>341.45300000000003</v>
      </c>
    </row>
    <row r="27" spans="1:7" s="57" customFormat="1" ht="108" x14ac:dyDescent="0.25">
      <c r="A27" s="52">
        <v>22</v>
      </c>
      <c r="B27" s="53" t="s">
        <v>29</v>
      </c>
      <c r="C27" s="54"/>
      <c r="D27" s="55" t="s">
        <v>22</v>
      </c>
      <c r="E27" s="56">
        <f>MIN(E13,E26)</f>
        <v>341.45300000000003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0424,0624,1124,0325,0625,0725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2026-04-11T06:29:47Z</dcterms:modified>
</cp:coreProperties>
</file>