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12.23,03.24-07.24,09.24-12.24" sheetId="8" r:id="rId2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25" i="8" l="1"/>
  <c r="E26" i="8" l="1"/>
  <c r="E27" i="8"/>
  <c r="E14" i="7" l="1"/>
</calcChain>
</file>

<file path=xl/sharedStrings.xml><?xml version="1.0" encoding="utf-8"?>
<sst xmlns="http://schemas.openxmlformats.org/spreadsheetml/2006/main" count="72" uniqueCount="45">
  <si>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</si>
  <si>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</si>
  <si>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</si>
  <si>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</si>
  <si>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</si>
  <si>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</si>
  <si>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</si>
  <si>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</si>
  <si>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</si>
  <si>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</si>
  <si>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</si>
  <si>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</si>
  <si>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</si>
  <si>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</si>
  <si>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</si>
  <si>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</si>
  <si>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ноябрь 2025 г.</t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</si>
  <si>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</si>
  <si>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наименование</t>
  </si>
  <si>
    <t>условное обозначение</t>
  </si>
  <si>
    <t>единица измерения</t>
  </si>
  <si>
    <t>значение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</si>
  <si>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</si>
  <si>
    <t>руб/МВт.ч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</si>
  <si>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</si>
  <si>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МВт.ч</t>
  </si>
  <si>
    <t>Средневзвешенная нерегулируемая цена на электрическую энергию (мощность) за предыдущий расчетный период (декабрь 2023 г.)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</si>
  <si>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</si>
  <si>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</si>
  <si>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</si>
  <si>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</si>
  <si>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</si>
  <si>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</si>
  <si>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</si>
  <si>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</si>
  <si>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</si>
  <si>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</si>
  <si>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</si>
  <si>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</si>
  <si>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</si>
  <si>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</si>
  <si>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2024 г.)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</si>
  <si>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</si>
  <si>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Сумма объемов потребления электрической энергии за расчетный период (ноябрь 2025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</si>
  <si>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(ноябрь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(декабрь 2023, март 2024, июль 2024, сентябрь 2024, октябрь 2025, декабрь 2025) - (МИН (5;6))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</si>
</sst>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  <numFmt numFmtId="175" formatCode="#,##0.000000"/>
  </numFmts>
  <fonts count="19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5" fontId="7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9" fillId="2" borderId="0" xfId="0" applyFont="1" applyFill="1"/>
    <xf numFmtId="0" fontId="9" fillId="2" borderId="0" xfId="0" applyFont="1" applyFill="1" applyBorder="1"/>
    <xf numFmtId="0" fontId="11" fillId="2" borderId="0" xfId="0" applyFont="1" applyFill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top"/>
    </xf>
    <xf numFmtId="0" fontId="16" fillId="0" borderId="1" xfId="0" applyFont="1" applyFill="1" applyBorder="1" applyAlignment="1">
      <alignment horizontal="center" vertical="center"/>
    </xf>
    <xf numFmtId="4" fontId="15" fillId="0" borderId="4" xfId="0" applyNumberFormat="1" applyFont="1" applyFill="1" applyBorder="1"/>
    <xf numFmtId="0" fontId="0" fillId="0" borderId="0" xfId="0" applyFont="1" applyFill="1"/>
    <xf numFmtId="0" fontId="18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164" fontId="15" fillId="0" borderId="4" xfId="0" applyNumberFormat="1" applyFont="1" applyFill="1" applyBorder="1"/>
    <xf numFmtId="0" fontId="17" fillId="0" borderId="1" xfId="0" applyFont="1" applyFill="1" applyBorder="1" applyAlignment="1">
      <alignment vertical="top"/>
    </xf>
    <xf numFmtId="4" fontId="15" fillId="0" borderId="1" xfId="0" applyNumberFormat="1" applyFont="1" applyFill="1" applyBorder="1"/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" name="TextBox 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" name="TextBox 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" name="TextBox 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/>
            <xdr:cNvSpPr txBox="1"/>
          </xdr:nvSpPr>
          <xdr:spPr>
            <a:xfrm>
              <a:off x="3506065" y="155092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>
        <xdr:sp macro="" textlink="">
          <xdr:nvSpPr>
            <xdr:cNvPr id="7" name="TextBox 6"/>
            <xdr:cNvSpPr txBox="1"/>
          </xdr:nvSpPr>
          <xdr:spPr>
            <a:xfrm>
              <a:off x="3506065" y="155092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3670588" y="162106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3670588" y="162106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839067" y="167276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839067" y="167276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/>
            <xdr:cNvSpPr txBox="1"/>
          </xdr:nvSpPr>
          <xdr:spPr>
            <a:xfrm>
              <a:off x="3575339" y="174584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0" name="TextBox 9"/>
            <xdr:cNvSpPr txBox="1"/>
          </xdr:nvSpPr>
          <xdr:spPr>
            <a:xfrm>
              <a:off x="3575339" y="174584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" name="TextBox 1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" name="TextBox 1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" name="TextBox 1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" name="TextBox 1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" name="TextBox 1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" name="TextBox 1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" name="TextBox 1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" name="TextBox 1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" name="TextBox 2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3" name="TextBox 2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4" name="TextBox 2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6" name="TextBox 25"/>
        <xdr:cNvSpPr txBox="1"/>
      </xdr:nvSpPr>
      <xdr:spPr>
        <a:xfrm>
          <a:off x="3653270" y="1171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7" name="TextBox 2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" name="TextBox 2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0" name="TextBox 29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1" name="TextBox 3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" name="TextBox 3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4" name="TextBox 3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5" name="TextBox 3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" name="TextBox 3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8" name="TextBox 3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9" name="TextBox 3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" name="TextBox 3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" name="TextBox 4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2" name="TextBox 4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" name="TextBox 4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" name="TextBox 4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" name="TextBox 4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" name="TextBox 4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" name="TextBox 4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0" name="TextBox 49"/>
        <xdr:cNvSpPr txBox="1"/>
      </xdr:nvSpPr>
      <xdr:spPr>
        <a:xfrm>
          <a:off x="3653270" y="1171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" name="TextBox 5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" name="TextBox 5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4" name="TextBox 5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5" name="TextBox 5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" name="TextBox 5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8" name="TextBox 5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9" name="TextBox 5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" name="TextBox 5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2" name="TextBox 6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3" name="TextBox 6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" name="TextBox 6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6" name="TextBox 6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7" name="TextBox 6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" name="TextBox 6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0" name="TextBox 69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1" name="TextBox 7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" name="TextBox 7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4" name="TextBox 7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5" name="TextBox 7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" name="TextBox 7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8" name="TextBox 7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9" name="TextBox 7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" name="TextBox 7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2" name="TextBox 8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3" name="TextBox 8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" name="TextBox 8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6" name="TextBox 8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7" name="TextBox 8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8" name="TextBox 8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0" name="TextBox 89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1" name="TextBox 9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2" name="TextBox 9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4" name="TextBox 9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5" name="TextBox 9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6" name="TextBox 9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7" name="TextBox 9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8" name="TextBox 9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9" name="TextBox 9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0" name="TextBox 9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1" name="TextBox 10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2" name="TextBox 10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3" name="TextBox 10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4" name="TextBox 10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5" name="TextBox 10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6" name="TextBox 10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7" name="TextBox 106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07" name="TextBox 106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8" name="TextBox 107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08" name="TextBox 107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109" name="TextBox 108"/>
        <xdr:cNvSpPr txBox="1"/>
      </xdr:nvSpPr>
      <xdr:spPr>
        <a:xfrm>
          <a:off x="3448916" y="3214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0" name="TextBox 109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0" name="TextBox 109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1" name="TextBox 110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1" name="TextBox 110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2" name="TextBox 111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2" name="TextBox 111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113" name="TextBox 112"/>
        <xdr:cNvSpPr txBox="1"/>
      </xdr:nvSpPr>
      <xdr:spPr>
        <a:xfrm>
          <a:off x="3448916" y="554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4" name="TextBox 113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4" name="TextBox 113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5" name="TextBox 114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5" name="TextBox 114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6" name="TextBox 115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6" name="TextBox 115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117" name="TextBox 116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8" name="TextBox 117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8" name="TextBox 117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9" name="TextBox 118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19" name="TextBox 118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0" name="TextBox 119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20" name="TextBox 119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121" name="TextBox 120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2" name="TextBox 121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22" name="TextBox 121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23" name="TextBox 122"/>
        <xdr:cNvSpPr txBox="1"/>
      </xdr:nvSpPr>
      <xdr:spPr>
        <a:xfrm>
          <a:off x="3448916" y="1532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24" name="TextBox 123"/>
        <xdr:cNvSpPr txBox="1"/>
      </xdr:nvSpPr>
      <xdr:spPr>
        <a:xfrm>
          <a:off x="3448916" y="1532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5" name="TextBox 124"/>
            <xdr:cNvSpPr txBox="1"/>
          </xdr:nvSpPr>
          <xdr:spPr>
            <a:xfrm>
              <a:off x="3459773" y="10824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25" name="TextBox 124"/>
            <xdr:cNvSpPr txBox="1"/>
          </xdr:nvSpPr>
          <xdr:spPr>
            <a:xfrm>
              <a:off x="3459773" y="10824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6" name="TextBox 125"/>
            <xdr:cNvSpPr txBox="1"/>
          </xdr:nvSpPr>
          <xdr:spPr>
            <a:xfrm>
              <a:off x="3532044" y="11846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26" name="TextBox 125"/>
            <xdr:cNvSpPr txBox="1"/>
          </xdr:nvSpPr>
          <xdr:spPr>
            <a:xfrm>
              <a:off x="3532044" y="11846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127" name="TextBox 126"/>
        <xdr:cNvSpPr txBox="1"/>
      </xdr:nvSpPr>
      <xdr:spPr>
        <a:xfrm>
          <a:off x="3448916" y="12701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8" name="TextBox 127"/>
            <xdr:cNvSpPr txBox="1"/>
          </xdr:nvSpPr>
          <xdr:spPr>
            <a:xfrm>
              <a:off x="3653270" y="12640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28" name="TextBox 127"/>
            <xdr:cNvSpPr txBox="1"/>
          </xdr:nvSpPr>
          <xdr:spPr>
            <a:xfrm>
              <a:off x="3653270" y="12640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9" name="TextBox 128"/>
            <xdr:cNvSpPr txBox="1"/>
          </xdr:nvSpPr>
          <xdr:spPr>
            <a:xfrm>
              <a:off x="3459773" y="131580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29" name="TextBox 128"/>
            <xdr:cNvSpPr txBox="1"/>
          </xdr:nvSpPr>
          <xdr:spPr>
            <a:xfrm>
              <a:off x="3459773" y="131580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0" name="TextBox 129"/>
            <xdr:cNvSpPr txBox="1"/>
          </xdr:nvSpPr>
          <xdr:spPr>
            <a:xfrm>
              <a:off x="3532044" y="141801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30" name="TextBox 129"/>
            <xdr:cNvSpPr txBox="1"/>
          </xdr:nvSpPr>
          <xdr:spPr>
            <a:xfrm>
              <a:off x="3532044" y="141801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131" name="TextBox 130"/>
        <xdr:cNvSpPr txBox="1"/>
      </xdr:nvSpPr>
      <xdr:spPr>
        <a:xfrm>
          <a:off x="3448916" y="15034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2" name="TextBox 131"/>
            <xdr:cNvSpPr txBox="1"/>
          </xdr:nvSpPr>
          <xdr:spPr>
            <a:xfrm>
              <a:off x="3653270" y="149741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132" name="TextBox 131"/>
            <xdr:cNvSpPr txBox="1"/>
          </xdr:nvSpPr>
          <xdr:spPr>
            <a:xfrm>
              <a:off x="3653270" y="149741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E19" sqref="E19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8.5703125" style="4" bestFit="1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5"/>
      <c r="B1" s="35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6" t="s">
        <v>16</v>
      </c>
      <c r="B3" s="36"/>
      <c r="C3" s="36"/>
      <c r="D3" s="36"/>
      <c r="E3" s="3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40" t="s">
        <v>0</v>
      </c>
      <c r="C5" s="41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3" t="s">
        <v>8</v>
      </c>
      <c r="C6" s="34"/>
      <c r="D6" s="9" t="s">
        <v>3</v>
      </c>
      <c r="E6" s="30">
        <v>138.61699999999999</v>
      </c>
      <c r="F6" s="31"/>
      <c r="G6" s="10"/>
    </row>
    <row r="7" spans="1:152" s="1" customFormat="1" ht="69.75" customHeight="1" x14ac:dyDescent="0.25">
      <c r="A7" s="9">
        <v>2</v>
      </c>
      <c r="B7" s="33" t="s">
        <v>9</v>
      </c>
      <c r="C7" s="34"/>
      <c r="D7" s="9" t="s">
        <v>3</v>
      </c>
      <c r="E7" s="30">
        <v>0</v>
      </c>
      <c r="F7" s="31"/>
      <c r="G7" s="19"/>
      <c r="H7" s="16"/>
      <c r="J7" s="20"/>
    </row>
    <row r="8" spans="1:152" s="1" customFormat="1" ht="81" customHeight="1" x14ac:dyDescent="0.25">
      <c r="A8" s="9">
        <v>3</v>
      </c>
      <c r="B8" s="33" t="s">
        <v>7</v>
      </c>
      <c r="C8" s="34"/>
      <c r="D8" s="9" t="s">
        <v>3</v>
      </c>
      <c r="E8" s="30">
        <v>14.598000000000001</v>
      </c>
      <c r="F8" s="31"/>
      <c r="G8" s="26"/>
    </row>
    <row r="9" spans="1:152" s="1" customFormat="1" ht="162.75" customHeight="1" x14ac:dyDescent="0.25">
      <c r="A9" s="9">
        <v>4</v>
      </c>
      <c r="B9" s="33" t="s">
        <v>10</v>
      </c>
      <c r="C9" s="34"/>
      <c r="D9" s="9" t="s">
        <v>3</v>
      </c>
      <c r="E9" s="30">
        <v>64.301000000000002</v>
      </c>
      <c r="F9" s="31"/>
      <c r="G9" s="43"/>
      <c r="H9" s="22"/>
      <c r="J9" s="18"/>
    </row>
    <row r="10" spans="1:152" s="1" customFormat="1" ht="66.75" customHeight="1" x14ac:dyDescent="0.25">
      <c r="A10" s="9">
        <v>5</v>
      </c>
      <c r="B10" s="33" t="s">
        <v>6</v>
      </c>
      <c r="C10" s="34"/>
      <c r="D10" s="9" t="s">
        <v>5</v>
      </c>
      <c r="E10" s="30">
        <v>88940.63</v>
      </c>
      <c r="F10" s="31"/>
      <c r="G10" s="42"/>
      <c r="H10" s="22"/>
    </row>
    <row r="11" spans="1:152" s="1" customFormat="1" ht="59.25" customHeight="1" x14ac:dyDescent="0.25">
      <c r="A11" s="9">
        <v>6</v>
      </c>
      <c r="B11" s="33" t="s">
        <v>11</v>
      </c>
      <c r="C11" s="34"/>
      <c r="D11" s="9" t="s">
        <v>5</v>
      </c>
      <c r="E11" s="30">
        <v>0</v>
      </c>
      <c r="F11" s="31"/>
      <c r="G11" s="28"/>
      <c r="I11" s="21"/>
      <c r="J11" s="19"/>
    </row>
    <row r="12" spans="1:152" s="1" customFormat="1" ht="75" customHeight="1" x14ac:dyDescent="0.25">
      <c r="A12" s="9">
        <v>7</v>
      </c>
      <c r="B12" s="33" t="s">
        <v>12</v>
      </c>
      <c r="C12" s="34"/>
      <c r="D12" s="9" t="s">
        <v>5</v>
      </c>
      <c r="E12" s="30">
        <v>10762.36</v>
      </c>
      <c r="F12" s="31"/>
      <c r="G12" s="27"/>
      <c r="I12" s="22"/>
      <c r="J12" s="18"/>
    </row>
    <row r="13" spans="1:152" s="1" customFormat="1" ht="162.6" customHeight="1" x14ac:dyDescent="0.25">
      <c r="A13" s="9">
        <v>8</v>
      </c>
      <c r="B13" s="33" t="s">
        <v>13</v>
      </c>
      <c r="C13" s="34"/>
      <c r="D13" s="9" t="s">
        <v>5</v>
      </c>
      <c r="E13" s="30">
        <v>32150.3</v>
      </c>
      <c r="F13" s="32"/>
      <c r="G13" s="18"/>
      <c r="I13" s="18"/>
    </row>
    <row r="14" spans="1:152" s="1" customFormat="1" ht="51.75" customHeight="1" x14ac:dyDescent="0.25">
      <c r="A14" s="9">
        <v>9</v>
      </c>
      <c r="B14" s="33" t="s">
        <v>14</v>
      </c>
      <c r="C14" s="34"/>
      <c r="D14" s="9" t="s">
        <v>15</v>
      </c>
      <c r="E14" s="29">
        <f>MAX(((E6+E7)-(E8+E9))/((E10+E11)-(E12+E13)))</f>
        <v>1.2974284983674055E-3</v>
      </c>
      <c r="F14" s="13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7"/>
      <c r="B16" s="37"/>
      <c r="C16" s="14"/>
      <c r="D16" s="38"/>
      <c r="E16" s="38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7"/>
      <c r="B18" s="37"/>
      <c r="C18" s="14"/>
      <c r="D18" s="38"/>
      <c r="E18" s="38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9"/>
      <c r="B20" s="39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5"/>
      <c r="B21" s="35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17" zoomScaleNormal="100" zoomScaleSheetLayoutView="100" workbookViewId="0">
      <selection activeCell="I9" sqref="I9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44" t="s">
        <v>17</v>
      </c>
      <c r="B1" s="45"/>
      <c r="C1" s="45"/>
      <c r="D1" s="45"/>
      <c r="E1" s="45"/>
    </row>
    <row r="2" spans="1:5" ht="18" x14ac:dyDescent="0.25">
      <c r="A2" s="46"/>
      <c r="B2" s="47"/>
      <c r="C2" s="47"/>
      <c r="D2" s="47"/>
      <c r="E2" s="48"/>
    </row>
    <row r="3" spans="1:5" ht="20.25" x14ac:dyDescent="0.3">
      <c r="A3" s="46"/>
      <c r="B3" s="49"/>
      <c r="C3" s="47"/>
      <c r="D3" s="50"/>
      <c r="E3" s="51"/>
    </row>
    <row r="4" spans="1:5" ht="24" x14ac:dyDescent="0.25">
      <c r="A4" s="52" t="s">
        <v>4</v>
      </c>
      <c r="B4" s="52" t="s">
        <v>18</v>
      </c>
      <c r="C4" s="53" t="s">
        <v>19</v>
      </c>
      <c r="D4" s="53" t="s">
        <v>20</v>
      </c>
      <c r="E4" s="52" t="s">
        <v>21</v>
      </c>
    </row>
    <row r="5" spans="1:5" x14ac:dyDescent="0.25">
      <c r="A5" s="54">
        <v>1</v>
      </c>
      <c r="B5" s="54">
        <v>2</v>
      </c>
      <c r="C5" s="54">
        <v>3</v>
      </c>
      <c r="D5" s="54">
        <v>4</v>
      </c>
      <c r="E5" s="54">
        <v>5</v>
      </c>
    </row>
    <row r="6" spans="1:5" s="60" customFormat="1" ht="60" x14ac:dyDescent="0.25">
      <c r="A6" s="55">
        <v>1</v>
      </c>
      <c r="B6" s="56" t="s">
        <v>22</v>
      </c>
      <c r="C6" s="57"/>
      <c r="D6" s="58" t="s">
        <v>23</v>
      </c>
      <c r="E6" s="59">
        <v>1247.71</v>
      </c>
    </row>
    <row r="7" spans="1:5" s="60" customFormat="1" ht="87.75" x14ac:dyDescent="3.5">
      <c r="A7" s="55">
        <v>2</v>
      </c>
      <c r="B7" s="56" t="s">
        <v>24</v>
      </c>
      <c r="C7" s="61"/>
      <c r="D7" s="62" t="s">
        <v>25</v>
      </c>
      <c r="E7" s="63">
        <v>29014.742000000006</v>
      </c>
    </row>
    <row r="8" spans="1:5" s="60" customFormat="1" ht="36" x14ac:dyDescent="0.25">
      <c r="A8" s="55">
        <v>3</v>
      </c>
      <c r="B8" s="56" t="s">
        <v>26</v>
      </c>
      <c r="C8" s="64"/>
      <c r="D8" s="58" t="s">
        <v>23</v>
      </c>
      <c r="E8" s="59">
        <v>1246.74</v>
      </c>
    </row>
    <row r="9" spans="1:5" s="60" customFormat="1" ht="60" x14ac:dyDescent="0.25">
      <c r="A9" s="55">
        <v>4</v>
      </c>
      <c r="B9" s="56" t="s">
        <v>27</v>
      </c>
      <c r="C9" s="57"/>
      <c r="D9" s="58" t="s">
        <v>23</v>
      </c>
      <c r="E9" s="59">
        <v>1093.81</v>
      </c>
    </row>
    <row r="10" spans="1:5" s="60" customFormat="1" ht="87.75" x14ac:dyDescent="3.5">
      <c r="A10" s="55">
        <v>5</v>
      </c>
      <c r="B10" s="56" t="s">
        <v>28</v>
      </c>
      <c r="C10" s="61"/>
      <c r="D10" s="62" t="s">
        <v>25</v>
      </c>
      <c r="E10" s="63">
        <v>39425.604000000007</v>
      </c>
    </row>
    <row r="11" spans="1:5" s="60" customFormat="1" ht="36" x14ac:dyDescent="0.25">
      <c r="A11" s="55">
        <v>6</v>
      </c>
      <c r="B11" s="56" t="s">
        <v>29</v>
      </c>
      <c r="C11" s="64"/>
      <c r="D11" s="58" t="s">
        <v>23</v>
      </c>
      <c r="E11" s="59">
        <v>1093.83</v>
      </c>
    </row>
    <row r="12" spans="1:5" s="60" customFormat="1" ht="60" x14ac:dyDescent="0.25">
      <c r="A12" s="55">
        <v>7</v>
      </c>
      <c r="B12" s="56" t="s">
        <v>30</v>
      </c>
      <c r="C12" s="57"/>
      <c r="D12" s="58" t="s">
        <v>23</v>
      </c>
      <c r="E12" s="59">
        <v>2489.35</v>
      </c>
    </row>
    <row r="13" spans="1:5" s="60" customFormat="1" ht="87.75" x14ac:dyDescent="3.5">
      <c r="A13" s="55">
        <v>8</v>
      </c>
      <c r="B13" s="56" t="s">
        <v>31</v>
      </c>
      <c r="C13" s="61"/>
      <c r="D13" s="62" t="s">
        <v>25</v>
      </c>
      <c r="E13" s="63">
        <v>20925.315000000002</v>
      </c>
    </row>
    <row r="14" spans="1:5" s="60" customFormat="1" ht="36" x14ac:dyDescent="0.25">
      <c r="A14" s="55">
        <v>9</v>
      </c>
      <c r="B14" s="56" t="s">
        <v>32</v>
      </c>
      <c r="C14" s="64"/>
      <c r="D14" s="58" t="s">
        <v>23</v>
      </c>
      <c r="E14" s="59">
        <v>2489.52</v>
      </c>
    </row>
    <row r="15" spans="1:5" s="60" customFormat="1" ht="60" x14ac:dyDescent="0.25">
      <c r="A15" s="55">
        <v>10</v>
      </c>
      <c r="B15" s="56" t="s">
        <v>33</v>
      </c>
      <c r="C15" s="57"/>
      <c r="D15" s="58" t="s">
        <v>23</v>
      </c>
      <c r="E15" s="59">
        <v>2949.63</v>
      </c>
    </row>
    <row r="16" spans="1:5" s="60" customFormat="1" ht="87.75" x14ac:dyDescent="3.5">
      <c r="A16" s="55">
        <v>11</v>
      </c>
      <c r="B16" s="56" t="s">
        <v>34</v>
      </c>
      <c r="C16" s="61"/>
      <c r="D16" s="62" t="s">
        <v>25</v>
      </c>
      <c r="E16" s="63">
        <v>23297.601999999999</v>
      </c>
    </row>
    <row r="17" spans="1:5" s="60" customFormat="1" ht="36" x14ac:dyDescent="0.25">
      <c r="A17" s="55">
        <v>12</v>
      </c>
      <c r="B17" s="56" t="s">
        <v>35</v>
      </c>
      <c r="C17" s="64"/>
      <c r="D17" s="58" t="s">
        <v>23</v>
      </c>
      <c r="E17" s="59">
        <v>2949.72</v>
      </c>
    </row>
    <row r="18" spans="1:5" s="60" customFormat="1" ht="60" x14ac:dyDescent="0.25">
      <c r="A18" s="55">
        <v>13</v>
      </c>
      <c r="B18" s="56" t="s">
        <v>36</v>
      </c>
      <c r="C18" s="57"/>
      <c r="D18" s="58" t="s">
        <v>23</v>
      </c>
      <c r="E18" s="59">
        <v>2801.75</v>
      </c>
    </row>
    <row r="19" spans="1:5" s="60" customFormat="1" ht="87.75" x14ac:dyDescent="3.5">
      <c r="A19" s="55">
        <v>14</v>
      </c>
      <c r="B19" s="56" t="s">
        <v>37</v>
      </c>
      <c r="C19" s="61"/>
      <c r="D19" s="62" t="s">
        <v>25</v>
      </c>
      <c r="E19" s="59">
        <v>33906.243999999999</v>
      </c>
    </row>
    <row r="20" spans="1:5" s="60" customFormat="1" ht="36" x14ac:dyDescent="0.25">
      <c r="A20" s="55">
        <v>15</v>
      </c>
      <c r="B20" s="56" t="s">
        <v>38</v>
      </c>
      <c r="C20" s="64"/>
      <c r="D20" s="58" t="s">
        <v>23</v>
      </c>
      <c r="E20" s="59">
        <v>2801.82</v>
      </c>
    </row>
    <row r="21" spans="1:5" s="60" customFormat="1" ht="60" x14ac:dyDescent="0.25">
      <c r="A21" s="55">
        <v>16</v>
      </c>
      <c r="B21" s="56" t="s">
        <v>39</v>
      </c>
      <c r="C21" s="57"/>
      <c r="D21" s="58" t="s">
        <v>23</v>
      </c>
      <c r="E21" s="59">
        <v>2755.35</v>
      </c>
    </row>
    <row r="22" spans="1:5" s="60" customFormat="1" ht="87.75" x14ac:dyDescent="3.5">
      <c r="A22" s="55">
        <v>17</v>
      </c>
      <c r="B22" s="56" t="s">
        <v>40</v>
      </c>
      <c r="C22" s="61"/>
      <c r="D22" s="62" t="s">
        <v>25</v>
      </c>
      <c r="E22" s="59">
        <v>38001.997000000003</v>
      </c>
    </row>
    <row r="23" spans="1:5" s="60" customFormat="1" ht="36" x14ac:dyDescent="0.25">
      <c r="A23" s="55">
        <v>18</v>
      </c>
      <c r="B23" s="56" t="s">
        <v>41</v>
      </c>
      <c r="C23" s="64"/>
      <c r="D23" s="58" t="s">
        <v>23</v>
      </c>
      <c r="E23" s="59">
        <v>2754.21</v>
      </c>
    </row>
    <row r="24" spans="1:5" s="60" customFormat="1" ht="60" x14ac:dyDescent="0.25">
      <c r="A24" s="55">
        <v>19</v>
      </c>
      <c r="B24" s="56" t="s">
        <v>43</v>
      </c>
      <c r="C24" s="57"/>
      <c r="D24" s="62" t="s">
        <v>25</v>
      </c>
      <c r="E24" s="63">
        <v>40192.533000000003</v>
      </c>
    </row>
    <row r="25" spans="1:5" s="60" customFormat="1" ht="48" x14ac:dyDescent="0.25">
      <c r="A25" s="55">
        <v>20</v>
      </c>
      <c r="B25" s="56" t="s">
        <v>42</v>
      </c>
      <c r="C25" s="57"/>
      <c r="D25" s="58" t="s">
        <v>23</v>
      </c>
      <c r="E25" s="65">
        <f>ROUND(((E6-E8)*E7+(E9-E11)*E10+(E12-E14)*E13+(E15-E17)*E16+(E18-E20)*E19+(E21-E23)*E22)/E24,2)</f>
        <v>1.56</v>
      </c>
    </row>
    <row r="26" spans="1:5" s="60" customFormat="1" ht="24.75" customHeight="1" x14ac:dyDescent="0.25">
      <c r="A26" s="55">
        <v>21</v>
      </c>
      <c r="B26" s="56"/>
      <c r="C26" s="57"/>
      <c r="D26" s="58" t="s">
        <v>23</v>
      </c>
      <c r="E26" s="63">
        <f>0.1*3440.33</f>
        <v>344.03300000000002</v>
      </c>
    </row>
    <row r="27" spans="1:5" s="60" customFormat="1" ht="108" x14ac:dyDescent="0.25">
      <c r="A27" s="55">
        <v>22</v>
      </c>
      <c r="B27" s="56" t="s">
        <v>44</v>
      </c>
      <c r="C27" s="57"/>
      <c r="D27" s="58" t="s">
        <v>23</v>
      </c>
      <c r="E27" s="59">
        <f>MIN(E25,E26)</f>
        <v>1.56</v>
      </c>
    </row>
  </sheetData>
  <mergeCells count="1">
    <mergeCell ref="A1:E1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2025-12-12T09:37:57Z</dcterms:modified>
</cp:coreProperties>
</file>