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20" yWindow="-120" windowWidth="29040" windowHeight="15840"/>
  </bookViews>
  <sheets>
    <sheet name="расчет" sheetId="7" r:id="rId1"/>
    <sheet name="01.2024,02.2024,05.2024,08.2024" sheetId="8" r:id="rId2"/>
  </sheets>
  <definedNames>
    <definedName name="_xlnm.Print_Area" localSheetId="0">расчет!$A$1:$E$15</definedName>
  </definedNames>
  <calcPr calcId="145621"/>
</workbook>
</file>

<file path=xl/calcChain.xml><?xml version="1.0" encoding="utf-8"?>
<calcChain xmlns="http://schemas.openxmlformats.org/spreadsheetml/2006/main">
  <c r="E20" i="8" l="1"/>
  <c r="E19" i="8" l="1"/>
  <c r="E21" i="8" l="1"/>
  <c r="E14" i="7" l="1"/>
</calcChain>
</file>

<file path=xl/sharedStrings.xml><?xml version="1.0" encoding="utf-8"?>
<sst xmlns="http://schemas.openxmlformats.org/spreadsheetml/2006/main" count="60" uniqueCount="39">
  <si>
    <t>Показатели</t>
  </si>
  <si>
    <t>Единица измерения</t>
  </si>
  <si>
    <t>Значение</t>
  </si>
  <si>
    <t>Мвт</t>
  </si>
  <si>
    <t>№ п/п</t>
  </si>
  <si>
    <t>Мвт.ч.</t>
  </si>
  <si>
    <t>Фактический объем потребления электрической энергии гарантирующего поставщика за расчетный период на оптовом рынке</t>
  </si>
  <si>
    <t>Сумма величин мощности, оплачиваемой на розничном рынке за расчетный период потребителями (покупателями), осуществляющими расчеты по второй - шестой ценовым категориям</t>
  </si>
  <si>
    <t>Объем фактического пикового потребления мощности гарантирующего поставщика за расчетный период на оптовом рынке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</si>
  <si>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</t>
  </si>
  <si>
    <t>Объем потребления мощности в соответствующий расчетный период населением и приравненными к нему категориями потребителей,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Единой энергетической системы России по субъектам Российской Федерации для расчетного периода</t>
  </si>
  <si>
    <t>Объем покупки электрической энергии гарантирующим поставщиком у производителей электрической энергии (мощности) на розничных рынках</t>
  </si>
  <si>
    <t>Сумма объемов потребления электрической энергии за расчетный период потребителями (покупателями), осуществляющими расчеты по второй - шестой ценовым категориям</t>
  </si>
  <si>
    <t>Объем потребления электрической энергии населением и приравненными к нему категориями потребителей,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Единой энергетической системы России по субъектам Российской Федерации для расчетного периода</t>
  </si>
  <si>
    <t>Коэффициент оплаты мощности потребителями, выбравшими для расчетов первую ценовую категорию (1+2-(3+4))/(5+6-(7+8))</t>
  </si>
  <si>
    <t>1/час</t>
  </si>
  <si>
    <t xml:space="preserve"> Расчет коэффициента оплаты мощности потребителями, выбравшими для расчетов первую ценовую категорию, за октябрь 2025 г.</t>
  </si>
  <si>
    <t>наименование</t>
  </si>
  <si>
    <t>условное обозначение</t>
  </si>
  <si>
    <t>единица измерения</t>
  </si>
  <si>
    <t>значение</t>
  </si>
  <si>
    <t>МВт.ч</t>
  </si>
  <si>
    <t>руб/МВт.ч</t>
  </si>
  <si>
    <t>Расчёт величины изменения средневзвешенной нерегулируемой цены на электрическую энергию (мощность) за расчетный период (сентябрь 2025 г.) , используемой в расчете средневзвешенной нерегулируемой цены на электрическую энергию (мощность) и связанной с учетом данных за предыдущие расчетные периоды (январь 2024 г. - июнь 2024 г. )</t>
  </si>
  <si>
    <t>Средневзвешенная нерегулируемая цена на электрическую энергию (мощность) за предыдущий расчетный период (январь 2024 г.), определяемая с учетом данных, известных в расчетный период</t>
  </si>
  <si>
    <t>Сумма объемов потребления электрической энергии за предыдущий расчетный период (январь 2024 г.) потребителями (покупателями), осуществлявшими расчеты с гарантирующим поставщиком по первой ценовой категории, определенных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</si>
  <si>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(январь 2024 г.)</t>
  </si>
  <si>
    <t>Средневзвешенная нерегулируемая цена на электрическую энергию (мощность) за предыдущий расчетный период (февраль 2024 г.), определяемая с учетом данных, известных в расчетный период</t>
  </si>
  <si>
    <t>Сумма объемов потребления электрической энергии за предыдущий расчетный период (февраль 2024 г.) потребителями (покупателями), осуществлявшими расчеты с гарантирующим поставщиком по первой ценовой категории, определенных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</si>
  <si>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(февраль 2024 г.)</t>
  </si>
  <si>
    <t>Средневзвешенная нерегулируемая цена на электрическую энергию (мощность) за предыдущий расчетный период (май 2024 г.), определяемая с учетом данных, известных в расчетный период</t>
  </si>
  <si>
    <t>Сумма объемов потребления электрической энергии за предыдущий расчетный период (май 2024 г.) потребителями (покупателями), осуществлявшими расчеты с гарантирующим поставщиком по первой ценовой категории, определенных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</si>
  <si>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(май 2024 г.)</t>
  </si>
  <si>
    <t>Сумма объемов потребления электрической энергии за расчетный период (сентябрь 2025 г.) потребителями (покупателями), осуществляющими расчеты по первой ценовой категории</t>
  </si>
  <si>
    <t>Расчетная (вспомогательная) величина изменения средневзвешенной нерегулируемой цены на электрическую энергию (мощность) за расчетный период (5=(1-3)*2)/4)</t>
  </si>
  <si>
    <t>ИТОГО величина изменения средневзвешенной нерегулируемой цены на электрическую энергию (мощность) за расчетный период (сентябрь 2025 г.) , используемая в расчете средневзвешенной нерегулируемой цены на электрическую энергию (мощность) , связанная с учетом данных за предыдущие расчетные периоды (январь 2024 г. - июнь 2024 г.) - (МИН (5;6))</t>
  </si>
  <si>
    <t>Средневзвешенная нерегулируемая цена на электрическую энергию (мощность) за предыдущий расчетный период (август 2024 г.), определяемая с учетом данных, известных в расчетный период</t>
  </si>
  <si>
    <t>Сумма объемов потребления электрической энергии за предыдущий расчетный период (август 2024 г.) потребителями (покупателями), осуществлявшими расчеты с гарантирующим поставщиком по первой ценовой категории, определенных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</si>
  <si>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(август 2024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</si>
</sst>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#,##0.000"/>
    <numFmt numFmtId="165" formatCode="_(* #,##0.00_);_(* \(\ #,##0.00\ \);_(* &quot;-&quot;??_);_(\ @_ \)"/>
    <numFmt numFmtId="166" formatCode="#,##0.00000000000"/>
    <numFmt numFmtId="167" formatCode="0.000000000000"/>
    <numFmt numFmtId="168" formatCode="0.00000000000"/>
    <numFmt numFmtId="169" formatCode="#,##0.00000"/>
    <numFmt numFmtId="170" formatCode="0.0000"/>
    <numFmt numFmtId="171" formatCode="#,##0.0000"/>
    <numFmt numFmtId="172" formatCode="0.00000"/>
    <numFmt numFmtId="173" formatCode="0.000"/>
    <numFmt numFmtId="174" formatCode="0.00000000000000000"/>
  </numFmts>
  <fonts count="19" x14ac:knownFonts="1"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ahoma"/>
      <family val="2"/>
      <charset val="204"/>
    </font>
    <font>
      <sz val="10"/>
      <name val="Tahoma"/>
      <family val="2"/>
      <charset val="204"/>
    </font>
    <font>
      <b/>
      <sz val="14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name val="Cambria"/>
      <family val="1"/>
      <charset val="204"/>
    </font>
    <font>
      <sz val="9"/>
      <name val="Cambria"/>
      <family val="1"/>
      <charset val="204"/>
    </font>
    <font>
      <b/>
      <sz val="12"/>
      <name val="Cambria"/>
      <family val="1"/>
      <charset val="204"/>
    </font>
    <font>
      <sz val="11"/>
      <name val="Cambria"/>
      <family val="1"/>
      <charset val="204"/>
    </font>
    <font>
      <sz val="14"/>
      <name val="Cambria"/>
      <family val="1"/>
      <charset val="204"/>
    </font>
    <font>
      <i/>
      <sz val="16"/>
      <name val="Cambria"/>
      <family val="1"/>
      <charset val="204"/>
    </font>
    <font>
      <sz val="8"/>
      <name val="Cambria"/>
      <family val="1"/>
      <charset val="204"/>
    </font>
    <font>
      <sz val="10"/>
      <color theme="1"/>
      <name val="Cambria"/>
      <family val="1"/>
      <charset val="204"/>
    </font>
    <font>
      <sz val="9"/>
      <color theme="1"/>
      <name val="Cambria"/>
      <family val="1"/>
      <charset val="204"/>
    </font>
    <font>
      <sz val="11"/>
      <color theme="1"/>
      <name val="Cambria"/>
      <family val="1"/>
      <charset val="204"/>
    </font>
    <font>
      <sz val="11"/>
      <color theme="1"/>
      <name val="Cambria Math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165" fontId="4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169" fontId="3" fillId="0" borderId="0" xfId="0" applyNumberFormat="1" applyFont="1" applyAlignment="1">
      <alignment horizontal="center" vertical="center" wrapText="1"/>
    </xf>
    <xf numFmtId="168" fontId="1" fillId="0" borderId="0" xfId="0" applyNumberFormat="1" applyFont="1" applyAlignment="1">
      <alignment horizontal="center" vertical="center" wrapText="1"/>
    </xf>
    <xf numFmtId="168" fontId="3" fillId="0" borderId="0" xfId="0" applyNumberFormat="1" applyFont="1" applyAlignment="1">
      <alignment horizontal="center" vertical="center" wrapText="1"/>
    </xf>
    <xf numFmtId="170" fontId="3" fillId="0" borderId="0" xfId="0" applyNumberFormat="1" applyFont="1" applyAlignment="1">
      <alignment horizontal="center" vertical="center" wrapText="1"/>
    </xf>
    <xf numFmtId="171" fontId="3" fillId="0" borderId="0" xfId="0" applyNumberFormat="1" applyFont="1" applyAlignment="1">
      <alignment horizontal="center" vertical="center" wrapText="1"/>
    </xf>
    <xf numFmtId="172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73" fontId="2" fillId="0" borderId="1" xfId="0" applyNumberFormat="1" applyFont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 wrapText="1"/>
    </xf>
    <xf numFmtId="167" fontId="3" fillId="0" borderId="0" xfId="0" applyNumberFormat="1" applyFont="1" applyAlignment="1">
      <alignment horizontal="right" vertical="center" wrapText="1"/>
    </xf>
    <xf numFmtId="164" fontId="7" fillId="0" borderId="0" xfId="0" applyNumberFormat="1" applyFont="1" applyAlignment="1">
      <alignment horizontal="center" vertical="center" wrapText="1"/>
    </xf>
    <xf numFmtId="164" fontId="7" fillId="0" borderId="0" xfId="0" applyNumberFormat="1" applyFont="1" applyFill="1" applyAlignment="1">
      <alignment horizontal="center" vertical="center" wrapText="1"/>
    </xf>
    <xf numFmtId="171" fontId="7" fillId="0" borderId="0" xfId="0" applyNumberFormat="1" applyFont="1" applyAlignment="1">
      <alignment horizontal="center" vertical="center" wrapText="1"/>
    </xf>
    <xf numFmtId="169" fontId="7" fillId="0" borderId="0" xfId="0" applyNumberFormat="1" applyFont="1" applyAlignment="1">
      <alignment horizontal="center" vertical="center" wrapText="1"/>
    </xf>
    <xf numFmtId="170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73" fontId="7" fillId="0" borderId="1" xfId="0" applyNumberFormat="1" applyFont="1" applyFill="1" applyBorder="1" applyAlignment="1">
      <alignment horizontal="center" vertical="center" wrapText="1"/>
    </xf>
    <xf numFmtId="0" fontId="12" fillId="2" borderId="0" xfId="0" applyFont="1" applyFill="1"/>
    <xf numFmtId="0" fontId="11" fillId="2" borderId="0" xfId="0" applyFont="1" applyFill="1"/>
    <xf numFmtId="0" fontId="11" fillId="2" borderId="0" xfId="0" applyFont="1" applyFill="1" applyBorder="1"/>
    <xf numFmtId="0" fontId="13" fillId="2" borderId="0" xfId="0" applyFont="1" applyFill="1"/>
    <xf numFmtId="0" fontId="11" fillId="2" borderId="0" xfId="0" applyFont="1" applyFill="1" applyAlignment="1">
      <alignment horizontal="right"/>
    </xf>
    <xf numFmtId="0" fontId="1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1" fontId="7" fillId="0" borderId="1" xfId="0" applyNumberFormat="1" applyFont="1" applyFill="1" applyBorder="1" applyAlignment="1">
      <alignment horizontal="center" vertical="center" wrapText="1"/>
    </xf>
    <xf numFmtId="174" fontId="3" fillId="0" borderId="1" xfId="0" applyNumberFormat="1" applyFont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vertical="center" wrapText="1"/>
    </xf>
    <xf numFmtId="0" fontId="17" fillId="0" borderId="4" xfId="0" applyFont="1" applyFill="1" applyBorder="1" applyAlignment="1">
      <alignment vertical="top"/>
    </xf>
    <xf numFmtId="0" fontId="16" fillId="0" borderId="1" xfId="0" applyFont="1" applyFill="1" applyBorder="1" applyAlignment="1">
      <alignment horizontal="center" vertical="center"/>
    </xf>
    <xf numFmtId="4" fontId="15" fillId="0" borderId="4" xfId="0" applyNumberFormat="1" applyFont="1" applyFill="1" applyBorder="1"/>
    <xf numFmtId="0" fontId="0" fillId="0" borderId="0" xfId="0" applyFont="1" applyFill="1"/>
    <xf numFmtId="0" fontId="18" fillId="0" borderId="0" xfId="0" applyFont="1" applyFill="1"/>
    <xf numFmtId="0" fontId="16" fillId="0" borderId="4" xfId="0" applyFont="1" applyFill="1" applyBorder="1" applyAlignment="1">
      <alignment horizontal="center" vertical="center"/>
    </xf>
    <xf numFmtId="164" fontId="15" fillId="0" borderId="4" xfId="0" applyNumberFormat="1" applyFont="1" applyFill="1" applyBorder="1"/>
    <xf numFmtId="0" fontId="17" fillId="0" borderId="1" xfId="0" applyFont="1" applyFill="1" applyBorder="1" applyAlignment="1">
      <alignment vertical="top"/>
    </xf>
    <xf numFmtId="4" fontId="15" fillId="0" borderId="1" xfId="0" applyNumberFormat="1" applyFont="1" applyFill="1" applyBorder="1"/>
    <xf numFmtId="2" fontId="7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2" fontId="1" fillId="0" borderId="0" xfId="0" applyNumberFormat="1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3"/>
    <cellStyle name="Финансовый 2" xfId="2"/>
    <cellStyle name="Финансовый 3" xfId="4"/>
  </cellStyles>
  <dxfs count="0"/>
  <tableStyles count="0" defaultTableStyle="TableStyleMedium2" defaultPivotStyle="PivotStyleMedium9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417" name="TextBox 416"/>
        <xdr:cNvSpPr txBox="1"/>
      </xdr:nvSpPr>
      <xdr:spPr>
        <a:xfrm>
          <a:off x="3412148" y="20478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418" name="TextBox 417"/>
        <xdr:cNvSpPr txBox="1"/>
      </xdr:nvSpPr>
      <xdr:spPr>
        <a:xfrm>
          <a:off x="3484419" y="20478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2075583</xdr:colOff>
      <xdr:row>1</xdr:row>
      <xdr:rowOff>121227</xdr:rowOff>
    </xdr:from>
    <xdr:ext cx="1613189" cy="33943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19" name="TextBox 418"/>
            <xdr:cNvSpPr txBox="1"/>
          </xdr:nvSpPr>
          <xdr:spPr>
            <a:xfrm>
              <a:off x="2380383" y="1178502"/>
              <a:ext cx="1613189" cy="33943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6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6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6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10</m:t>
                        </m:r>
                        <m:r>
                          <a:rPr lang="ru-RU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−2025</m:t>
                        </m:r>
                      </m:sub>
                      <m:sup>
                        <m:r>
                          <a:rPr lang="ru-RU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ЭМ,   перерасчёт</m:t>
                        </m:r>
                      </m:sup>
                    </m:sSubSup>
                  </m:oMath>
                </m:oMathPara>
              </a14:m>
              <a:endParaRPr lang="ru-RU" sz="1600"/>
            </a:p>
          </xdr:txBody>
        </xdr:sp>
      </mc:Choice>
      <mc:Fallback xmlns="">
        <xdr:sp macro="" textlink="">
          <xdr:nvSpPr>
            <xdr:cNvPr id="419" name="TextBox 418"/>
            <xdr:cNvSpPr txBox="1"/>
          </xdr:nvSpPr>
          <xdr:spPr>
            <a:xfrm>
              <a:off x="2380383" y="1178502"/>
              <a:ext cx="1613189" cy="33943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6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6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6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6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10</a:t>
              </a:r>
              <a:r>
                <a:rPr lang="ru-RU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−2025</a:t>
              </a:r>
              <a:r>
                <a:rPr lang="ru-RU" sz="16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ЭМ,   перерасчёт</a:t>
              </a:r>
              <a:r>
                <a:rPr lang="ru-RU" sz="16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600"/>
            </a:p>
          </xdr:txBody>
        </xdr:sp>
      </mc:Fallback>
    </mc:AlternateContent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420" name="TextBox 419"/>
        <xdr:cNvSpPr txBox="1"/>
      </xdr:nvSpPr>
      <xdr:spPr>
        <a:xfrm>
          <a:off x="3401291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421" name="TextBox 420"/>
        <xdr:cNvSpPr txBox="1"/>
      </xdr:nvSpPr>
      <xdr:spPr>
        <a:xfrm>
          <a:off x="3605645" y="20478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58015</xdr:colOff>
      <xdr:row>17</xdr:row>
      <xdr:rowOff>183574</xdr:rowOff>
    </xdr:from>
    <xdr:ext cx="1353628" cy="31865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22" name="TextBox 421"/>
            <xdr:cNvSpPr txBox="1"/>
          </xdr:nvSpPr>
          <xdr:spPr>
            <a:xfrm>
              <a:off x="3458440" y="15318799"/>
              <a:ext cx="1353628" cy="31865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m:rPr>
                            <m:sty m:val="p"/>
                          </m:r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09−2025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Э, 1ЦК</m:t>
                        </m:r>
                      </m:sup>
                    </m:sSubSup>
                  </m:oMath>
                </m:oMathPara>
              </a14:m>
              <a:endParaRPr lang="ru-RU">
                <a:effectLst/>
              </a:endParaRPr>
            </a:p>
            <a:p>
              <a:endParaRPr lang="ru-RU" sz="1100"/>
            </a:p>
          </xdr:txBody>
        </xdr:sp>
      </mc:Choice>
      <mc:Fallback xmlns="">
        <xdr:sp macro="" textlink="">
          <xdr:nvSpPr>
            <xdr:cNvPr id="422" name="TextBox 421"/>
            <xdr:cNvSpPr txBox="1"/>
          </xdr:nvSpPr>
          <xdr:spPr>
            <a:xfrm>
              <a:off x="3458440" y="15318799"/>
              <a:ext cx="1353628" cy="31865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09−2025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Э, 1ЦК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>
                <a:effectLst/>
              </a:endParaRPr>
            </a:p>
            <a:p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222538</xdr:colOff>
      <xdr:row>18</xdr:row>
      <xdr:rowOff>122958</xdr:rowOff>
    </xdr:from>
    <xdr:ext cx="825212" cy="31865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23" name="TextBox 422"/>
            <xdr:cNvSpPr txBox="1"/>
          </xdr:nvSpPr>
          <xdr:spPr>
            <a:xfrm>
              <a:off x="3622963" y="15867783"/>
              <a:ext cx="825212" cy="3186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09−2025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ЭМ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423" name="TextBox 422"/>
            <xdr:cNvSpPr txBox="1"/>
          </xdr:nvSpPr>
          <xdr:spPr>
            <a:xfrm>
              <a:off x="3622963" y="15867783"/>
              <a:ext cx="825212" cy="3186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09−2025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ЭМ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467592</xdr:colOff>
      <xdr:row>19</xdr:row>
      <xdr:rowOff>77933</xdr:rowOff>
    </xdr:from>
    <xdr:ext cx="2277340" cy="27709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24" name="TextBox 423"/>
            <xdr:cNvSpPr txBox="1"/>
          </xdr:nvSpPr>
          <xdr:spPr>
            <a:xfrm>
              <a:off x="772392" y="16432358"/>
              <a:ext cx="2277340" cy="2770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0,1∗(Ц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09−2025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</m:t>
                        </m:r>
                      </m:sup>
                    </m:sSubSup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+</m:t>
                    </m:r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m:rPr>
                            <m:sty m:val="p"/>
                          </m:rPr>
                          <a:rPr lang="el-G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λ</m:t>
                        </m:r>
                        <m:r>
                          <a:rPr lang="el-G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∗Ц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09−2025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СВНЦМ</m:t>
                        </m:r>
                      </m:sup>
                    </m:sSubSup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)</m:t>
                    </m:r>
                  </m:oMath>
                </m:oMathPara>
              </a14:m>
              <a:endParaRPr lang="ru-RU">
                <a:effectLst/>
              </a:endParaRPr>
            </a:p>
            <a:p>
              <a:endParaRPr lang="ru-RU" sz="1100"/>
            </a:p>
          </xdr:txBody>
        </xdr:sp>
      </mc:Choice>
      <mc:Fallback xmlns="">
        <xdr:sp macro="" textlink="">
          <xdr:nvSpPr>
            <xdr:cNvPr id="424" name="TextBox 423"/>
            <xdr:cNvSpPr txBox="1"/>
          </xdr:nvSpPr>
          <xdr:spPr>
            <a:xfrm>
              <a:off x="772392" y="16432358"/>
              <a:ext cx="2277340" cy="2770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0,1∗(Ц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09−2025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"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+" 〖</a:t>
              </a:r>
              <a:r>
                <a:rPr lang="el-GR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λ∗Ц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09−2025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СВНЦМ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"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</a:t>
              </a:r>
              <a:endParaRPr lang="ru-RU">
                <a:effectLst/>
              </a:endParaRPr>
            </a:p>
            <a:p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127289</xdr:colOff>
      <xdr:row>20</xdr:row>
      <xdr:rowOff>418234</xdr:rowOff>
    </xdr:from>
    <xdr:ext cx="859847" cy="56661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25" name="TextBox 424"/>
            <xdr:cNvSpPr txBox="1"/>
          </xdr:nvSpPr>
          <xdr:spPr>
            <a:xfrm>
              <a:off x="3527714" y="17277484"/>
              <a:ext cx="859847" cy="5666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09−2025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ЭМ, перерасчёт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425" name="TextBox 424"/>
            <xdr:cNvSpPr txBox="1"/>
          </xdr:nvSpPr>
          <xdr:spPr>
            <a:xfrm>
              <a:off x="3527714" y="17277484"/>
              <a:ext cx="859847" cy="5666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09−2025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ЭМ, перерасчёт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426" name="TextBox 425"/>
        <xdr:cNvSpPr txBox="1"/>
      </xdr:nvSpPr>
      <xdr:spPr>
        <a:xfrm>
          <a:off x="3412148" y="20478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427" name="TextBox 426"/>
        <xdr:cNvSpPr txBox="1"/>
      </xdr:nvSpPr>
      <xdr:spPr>
        <a:xfrm>
          <a:off x="3484419" y="20478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428" name="TextBox 427"/>
        <xdr:cNvSpPr txBox="1"/>
      </xdr:nvSpPr>
      <xdr:spPr>
        <a:xfrm>
          <a:off x="3401291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429" name="TextBox 428"/>
        <xdr:cNvSpPr txBox="1"/>
      </xdr:nvSpPr>
      <xdr:spPr>
        <a:xfrm>
          <a:off x="3605645" y="20478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430" name="TextBox 429"/>
        <xdr:cNvSpPr txBox="1"/>
      </xdr:nvSpPr>
      <xdr:spPr>
        <a:xfrm>
          <a:off x="3412148" y="20478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431" name="TextBox 430"/>
        <xdr:cNvSpPr txBox="1"/>
      </xdr:nvSpPr>
      <xdr:spPr>
        <a:xfrm>
          <a:off x="3484419" y="20478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432" name="TextBox 431"/>
        <xdr:cNvSpPr txBox="1"/>
      </xdr:nvSpPr>
      <xdr:spPr>
        <a:xfrm>
          <a:off x="3401291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433" name="TextBox 432"/>
        <xdr:cNvSpPr txBox="1"/>
      </xdr:nvSpPr>
      <xdr:spPr>
        <a:xfrm>
          <a:off x="3605645" y="20478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434" name="TextBox 433"/>
        <xdr:cNvSpPr txBox="1"/>
      </xdr:nvSpPr>
      <xdr:spPr>
        <a:xfrm>
          <a:off x="3412148" y="20478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435" name="TextBox 434"/>
        <xdr:cNvSpPr txBox="1"/>
      </xdr:nvSpPr>
      <xdr:spPr>
        <a:xfrm>
          <a:off x="3484419" y="20478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436" name="TextBox 435"/>
        <xdr:cNvSpPr txBox="1"/>
      </xdr:nvSpPr>
      <xdr:spPr>
        <a:xfrm>
          <a:off x="3401291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437" name="TextBox 436"/>
        <xdr:cNvSpPr txBox="1"/>
      </xdr:nvSpPr>
      <xdr:spPr>
        <a:xfrm>
          <a:off x="3605645" y="20478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438" name="TextBox 437"/>
        <xdr:cNvSpPr txBox="1"/>
      </xdr:nvSpPr>
      <xdr:spPr>
        <a:xfrm>
          <a:off x="3412148" y="20478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439" name="TextBox 438"/>
        <xdr:cNvSpPr txBox="1"/>
      </xdr:nvSpPr>
      <xdr:spPr>
        <a:xfrm>
          <a:off x="3484419" y="20478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440" name="TextBox 439"/>
        <xdr:cNvSpPr txBox="1"/>
      </xdr:nvSpPr>
      <xdr:spPr>
        <a:xfrm>
          <a:off x="3401291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1052080" cy="266700"/>
    <xdr:sp macro="" textlink="">
      <xdr:nvSpPr>
        <xdr:cNvPr id="441" name="TextBox 440"/>
        <xdr:cNvSpPr txBox="1"/>
      </xdr:nvSpPr>
      <xdr:spPr>
        <a:xfrm>
          <a:off x="3605645" y="2047875"/>
          <a:ext cx="105208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442" name="TextBox 441"/>
        <xdr:cNvSpPr txBox="1"/>
      </xdr:nvSpPr>
      <xdr:spPr>
        <a:xfrm>
          <a:off x="3412148" y="20478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443" name="TextBox 442"/>
        <xdr:cNvSpPr txBox="1"/>
      </xdr:nvSpPr>
      <xdr:spPr>
        <a:xfrm>
          <a:off x="3484419" y="20478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444" name="TextBox 443"/>
        <xdr:cNvSpPr txBox="1"/>
      </xdr:nvSpPr>
      <xdr:spPr>
        <a:xfrm>
          <a:off x="3401291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445" name="TextBox 444"/>
        <xdr:cNvSpPr txBox="1"/>
      </xdr:nvSpPr>
      <xdr:spPr>
        <a:xfrm>
          <a:off x="3605645" y="20478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446" name="TextBox 445"/>
        <xdr:cNvSpPr txBox="1"/>
      </xdr:nvSpPr>
      <xdr:spPr>
        <a:xfrm>
          <a:off x="3412148" y="20478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447" name="TextBox 446"/>
        <xdr:cNvSpPr txBox="1"/>
      </xdr:nvSpPr>
      <xdr:spPr>
        <a:xfrm>
          <a:off x="3484419" y="20478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448" name="TextBox 447"/>
        <xdr:cNvSpPr txBox="1"/>
      </xdr:nvSpPr>
      <xdr:spPr>
        <a:xfrm>
          <a:off x="3401291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449" name="TextBox 448"/>
        <xdr:cNvSpPr txBox="1"/>
      </xdr:nvSpPr>
      <xdr:spPr>
        <a:xfrm>
          <a:off x="3605645" y="20478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450" name="TextBox 449"/>
        <xdr:cNvSpPr txBox="1"/>
      </xdr:nvSpPr>
      <xdr:spPr>
        <a:xfrm>
          <a:off x="3412148" y="20478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451" name="TextBox 450"/>
        <xdr:cNvSpPr txBox="1"/>
      </xdr:nvSpPr>
      <xdr:spPr>
        <a:xfrm>
          <a:off x="3484419" y="20478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452" name="TextBox 451"/>
        <xdr:cNvSpPr txBox="1"/>
      </xdr:nvSpPr>
      <xdr:spPr>
        <a:xfrm>
          <a:off x="3401291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453" name="TextBox 452"/>
        <xdr:cNvSpPr txBox="1"/>
      </xdr:nvSpPr>
      <xdr:spPr>
        <a:xfrm>
          <a:off x="3605645" y="20478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454" name="TextBox 453"/>
        <xdr:cNvSpPr txBox="1"/>
      </xdr:nvSpPr>
      <xdr:spPr>
        <a:xfrm>
          <a:off x="3412148" y="20478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455" name="TextBox 454"/>
        <xdr:cNvSpPr txBox="1"/>
      </xdr:nvSpPr>
      <xdr:spPr>
        <a:xfrm>
          <a:off x="3484419" y="20478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456" name="TextBox 455"/>
        <xdr:cNvSpPr txBox="1"/>
      </xdr:nvSpPr>
      <xdr:spPr>
        <a:xfrm>
          <a:off x="3401291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457" name="TextBox 456"/>
        <xdr:cNvSpPr txBox="1"/>
      </xdr:nvSpPr>
      <xdr:spPr>
        <a:xfrm>
          <a:off x="3605645" y="20478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458" name="TextBox 457"/>
        <xdr:cNvSpPr txBox="1"/>
      </xdr:nvSpPr>
      <xdr:spPr>
        <a:xfrm>
          <a:off x="3412148" y="20478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459" name="TextBox 458"/>
        <xdr:cNvSpPr txBox="1"/>
      </xdr:nvSpPr>
      <xdr:spPr>
        <a:xfrm>
          <a:off x="3484419" y="20478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460" name="TextBox 459"/>
        <xdr:cNvSpPr txBox="1"/>
      </xdr:nvSpPr>
      <xdr:spPr>
        <a:xfrm>
          <a:off x="3401291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461" name="TextBox 460"/>
        <xdr:cNvSpPr txBox="1"/>
      </xdr:nvSpPr>
      <xdr:spPr>
        <a:xfrm>
          <a:off x="3605645" y="20478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462" name="TextBox 461"/>
        <xdr:cNvSpPr txBox="1"/>
      </xdr:nvSpPr>
      <xdr:spPr>
        <a:xfrm>
          <a:off x="3412148" y="20478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463" name="TextBox 462"/>
        <xdr:cNvSpPr txBox="1"/>
      </xdr:nvSpPr>
      <xdr:spPr>
        <a:xfrm>
          <a:off x="3484419" y="20478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464" name="TextBox 463"/>
        <xdr:cNvSpPr txBox="1"/>
      </xdr:nvSpPr>
      <xdr:spPr>
        <a:xfrm>
          <a:off x="3401291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928255" cy="266700"/>
    <xdr:sp macro="" textlink="">
      <xdr:nvSpPr>
        <xdr:cNvPr id="465" name="TextBox 464"/>
        <xdr:cNvSpPr txBox="1"/>
      </xdr:nvSpPr>
      <xdr:spPr>
        <a:xfrm>
          <a:off x="3605645" y="2047875"/>
          <a:ext cx="9282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466" name="TextBox 465"/>
        <xdr:cNvSpPr txBox="1"/>
      </xdr:nvSpPr>
      <xdr:spPr>
        <a:xfrm>
          <a:off x="3412148" y="20478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467" name="TextBox 466"/>
        <xdr:cNvSpPr txBox="1"/>
      </xdr:nvSpPr>
      <xdr:spPr>
        <a:xfrm>
          <a:off x="3484419" y="20478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468" name="TextBox 467"/>
        <xdr:cNvSpPr txBox="1"/>
      </xdr:nvSpPr>
      <xdr:spPr>
        <a:xfrm>
          <a:off x="3401291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469" name="TextBox 468"/>
        <xdr:cNvSpPr txBox="1"/>
      </xdr:nvSpPr>
      <xdr:spPr>
        <a:xfrm>
          <a:off x="3605645" y="20478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470" name="TextBox 469"/>
        <xdr:cNvSpPr txBox="1"/>
      </xdr:nvSpPr>
      <xdr:spPr>
        <a:xfrm>
          <a:off x="3412148" y="20478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471" name="TextBox 470"/>
        <xdr:cNvSpPr txBox="1"/>
      </xdr:nvSpPr>
      <xdr:spPr>
        <a:xfrm>
          <a:off x="3484419" y="20478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472" name="TextBox 471"/>
        <xdr:cNvSpPr txBox="1"/>
      </xdr:nvSpPr>
      <xdr:spPr>
        <a:xfrm>
          <a:off x="3401291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473" name="TextBox 472"/>
        <xdr:cNvSpPr txBox="1"/>
      </xdr:nvSpPr>
      <xdr:spPr>
        <a:xfrm>
          <a:off x="3605645" y="20478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474" name="TextBox 473"/>
        <xdr:cNvSpPr txBox="1"/>
      </xdr:nvSpPr>
      <xdr:spPr>
        <a:xfrm>
          <a:off x="3412148" y="20478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475" name="TextBox 474"/>
        <xdr:cNvSpPr txBox="1"/>
      </xdr:nvSpPr>
      <xdr:spPr>
        <a:xfrm>
          <a:off x="3484419" y="20478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476" name="TextBox 475"/>
        <xdr:cNvSpPr txBox="1"/>
      </xdr:nvSpPr>
      <xdr:spPr>
        <a:xfrm>
          <a:off x="3401291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477" name="TextBox 476"/>
        <xdr:cNvSpPr txBox="1"/>
      </xdr:nvSpPr>
      <xdr:spPr>
        <a:xfrm>
          <a:off x="3605645" y="20478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478" name="TextBox 477"/>
        <xdr:cNvSpPr txBox="1"/>
      </xdr:nvSpPr>
      <xdr:spPr>
        <a:xfrm>
          <a:off x="3412148" y="20478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479" name="TextBox 478"/>
        <xdr:cNvSpPr txBox="1"/>
      </xdr:nvSpPr>
      <xdr:spPr>
        <a:xfrm>
          <a:off x="3484419" y="20478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480" name="TextBox 479"/>
        <xdr:cNvSpPr txBox="1"/>
      </xdr:nvSpPr>
      <xdr:spPr>
        <a:xfrm>
          <a:off x="3401291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481" name="TextBox 480"/>
        <xdr:cNvSpPr txBox="1"/>
      </xdr:nvSpPr>
      <xdr:spPr>
        <a:xfrm>
          <a:off x="3605645" y="20478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482" name="TextBox 481"/>
        <xdr:cNvSpPr txBox="1"/>
      </xdr:nvSpPr>
      <xdr:spPr>
        <a:xfrm>
          <a:off x="3412148" y="20478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483" name="TextBox 482"/>
        <xdr:cNvSpPr txBox="1"/>
      </xdr:nvSpPr>
      <xdr:spPr>
        <a:xfrm>
          <a:off x="3484419" y="20478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484" name="TextBox 483"/>
        <xdr:cNvSpPr txBox="1"/>
      </xdr:nvSpPr>
      <xdr:spPr>
        <a:xfrm>
          <a:off x="3401291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485" name="TextBox 484"/>
        <xdr:cNvSpPr txBox="1"/>
      </xdr:nvSpPr>
      <xdr:spPr>
        <a:xfrm>
          <a:off x="3605645" y="20478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486" name="TextBox 485"/>
        <xdr:cNvSpPr txBox="1"/>
      </xdr:nvSpPr>
      <xdr:spPr>
        <a:xfrm>
          <a:off x="3412148" y="20478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487" name="TextBox 486"/>
        <xdr:cNvSpPr txBox="1"/>
      </xdr:nvSpPr>
      <xdr:spPr>
        <a:xfrm>
          <a:off x="3484419" y="20478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488" name="TextBox 487"/>
        <xdr:cNvSpPr txBox="1"/>
      </xdr:nvSpPr>
      <xdr:spPr>
        <a:xfrm>
          <a:off x="3401291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489" name="TextBox 488"/>
        <xdr:cNvSpPr txBox="1"/>
      </xdr:nvSpPr>
      <xdr:spPr>
        <a:xfrm>
          <a:off x="3605645" y="20478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490" name="TextBox 489"/>
        <xdr:cNvSpPr txBox="1"/>
      </xdr:nvSpPr>
      <xdr:spPr>
        <a:xfrm>
          <a:off x="3412148" y="20478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491" name="TextBox 490"/>
        <xdr:cNvSpPr txBox="1"/>
      </xdr:nvSpPr>
      <xdr:spPr>
        <a:xfrm>
          <a:off x="3484419" y="20478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492" name="TextBox 491"/>
        <xdr:cNvSpPr txBox="1"/>
      </xdr:nvSpPr>
      <xdr:spPr>
        <a:xfrm>
          <a:off x="3401291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493" name="TextBox 492"/>
        <xdr:cNvSpPr txBox="1"/>
      </xdr:nvSpPr>
      <xdr:spPr>
        <a:xfrm>
          <a:off x="3605645" y="20478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494" name="TextBox 493"/>
        <xdr:cNvSpPr txBox="1"/>
      </xdr:nvSpPr>
      <xdr:spPr>
        <a:xfrm>
          <a:off x="3412148" y="20478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495" name="TextBox 494"/>
        <xdr:cNvSpPr txBox="1"/>
      </xdr:nvSpPr>
      <xdr:spPr>
        <a:xfrm>
          <a:off x="3484419" y="20478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496" name="TextBox 495"/>
        <xdr:cNvSpPr txBox="1"/>
      </xdr:nvSpPr>
      <xdr:spPr>
        <a:xfrm>
          <a:off x="3401291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497" name="TextBox 496"/>
        <xdr:cNvSpPr txBox="1"/>
      </xdr:nvSpPr>
      <xdr:spPr>
        <a:xfrm>
          <a:off x="3605645" y="20478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498" name="TextBox 497"/>
        <xdr:cNvSpPr txBox="1"/>
      </xdr:nvSpPr>
      <xdr:spPr>
        <a:xfrm>
          <a:off x="3412148" y="20478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499" name="TextBox 498"/>
        <xdr:cNvSpPr txBox="1"/>
      </xdr:nvSpPr>
      <xdr:spPr>
        <a:xfrm>
          <a:off x="3484419" y="20478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500" name="TextBox 499"/>
        <xdr:cNvSpPr txBox="1"/>
      </xdr:nvSpPr>
      <xdr:spPr>
        <a:xfrm>
          <a:off x="3401291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501" name="TextBox 500"/>
        <xdr:cNvSpPr txBox="1"/>
      </xdr:nvSpPr>
      <xdr:spPr>
        <a:xfrm>
          <a:off x="3605645" y="20478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502" name="TextBox 501"/>
        <xdr:cNvSpPr txBox="1"/>
      </xdr:nvSpPr>
      <xdr:spPr>
        <a:xfrm>
          <a:off x="3412148" y="20478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503" name="TextBox 502"/>
        <xdr:cNvSpPr txBox="1"/>
      </xdr:nvSpPr>
      <xdr:spPr>
        <a:xfrm>
          <a:off x="3484419" y="20478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504" name="TextBox 503"/>
        <xdr:cNvSpPr txBox="1"/>
      </xdr:nvSpPr>
      <xdr:spPr>
        <a:xfrm>
          <a:off x="3401291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505" name="TextBox 504"/>
        <xdr:cNvSpPr txBox="1"/>
      </xdr:nvSpPr>
      <xdr:spPr>
        <a:xfrm>
          <a:off x="3605645" y="20478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506" name="TextBox 505"/>
        <xdr:cNvSpPr txBox="1"/>
      </xdr:nvSpPr>
      <xdr:spPr>
        <a:xfrm>
          <a:off x="3412148" y="20478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507" name="TextBox 506"/>
        <xdr:cNvSpPr txBox="1"/>
      </xdr:nvSpPr>
      <xdr:spPr>
        <a:xfrm>
          <a:off x="3484419" y="20478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508" name="TextBox 507"/>
        <xdr:cNvSpPr txBox="1"/>
      </xdr:nvSpPr>
      <xdr:spPr>
        <a:xfrm>
          <a:off x="3401291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509" name="TextBox 508"/>
        <xdr:cNvSpPr txBox="1"/>
      </xdr:nvSpPr>
      <xdr:spPr>
        <a:xfrm>
          <a:off x="3605645" y="20478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510" name="TextBox 509"/>
        <xdr:cNvSpPr txBox="1"/>
      </xdr:nvSpPr>
      <xdr:spPr>
        <a:xfrm>
          <a:off x="3412148" y="20478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511" name="TextBox 510"/>
        <xdr:cNvSpPr txBox="1"/>
      </xdr:nvSpPr>
      <xdr:spPr>
        <a:xfrm>
          <a:off x="3484419" y="20478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512" name="TextBox 511"/>
        <xdr:cNvSpPr txBox="1"/>
      </xdr:nvSpPr>
      <xdr:spPr>
        <a:xfrm>
          <a:off x="3401291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513" name="TextBox 512"/>
        <xdr:cNvSpPr txBox="1"/>
      </xdr:nvSpPr>
      <xdr:spPr>
        <a:xfrm>
          <a:off x="3605645" y="20478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514" name="TextBox 513"/>
        <xdr:cNvSpPr txBox="1"/>
      </xdr:nvSpPr>
      <xdr:spPr>
        <a:xfrm>
          <a:off x="3412148" y="20478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515" name="TextBox 514"/>
        <xdr:cNvSpPr txBox="1"/>
      </xdr:nvSpPr>
      <xdr:spPr>
        <a:xfrm>
          <a:off x="3484419" y="20478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516" name="TextBox 515"/>
        <xdr:cNvSpPr txBox="1"/>
      </xdr:nvSpPr>
      <xdr:spPr>
        <a:xfrm>
          <a:off x="3401291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517" name="TextBox 516"/>
        <xdr:cNvSpPr txBox="1"/>
      </xdr:nvSpPr>
      <xdr:spPr>
        <a:xfrm>
          <a:off x="3605645" y="20478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518" name="TextBox 517"/>
        <xdr:cNvSpPr txBox="1"/>
      </xdr:nvSpPr>
      <xdr:spPr>
        <a:xfrm>
          <a:off x="3412148" y="20478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519" name="TextBox 518"/>
        <xdr:cNvSpPr txBox="1"/>
      </xdr:nvSpPr>
      <xdr:spPr>
        <a:xfrm>
          <a:off x="3484419" y="20478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520" name="TextBox 519"/>
        <xdr:cNvSpPr txBox="1"/>
      </xdr:nvSpPr>
      <xdr:spPr>
        <a:xfrm>
          <a:off x="3401291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521" name="TextBox 520"/>
        <xdr:cNvSpPr txBox="1"/>
      </xdr:nvSpPr>
      <xdr:spPr>
        <a:xfrm>
          <a:off x="3605645" y="20478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165920</xdr:rowOff>
    </xdr:from>
    <xdr:ext cx="1189892" cy="275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22" name="TextBox 521"/>
            <xdr:cNvSpPr txBox="1"/>
          </xdr:nvSpPr>
          <xdr:spPr>
            <a:xfrm>
              <a:off x="3412148" y="2213795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01−2024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СВНЦЭМ_перерасчёт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522" name="TextBox 521"/>
            <xdr:cNvSpPr txBox="1"/>
          </xdr:nvSpPr>
          <xdr:spPr>
            <a:xfrm>
              <a:off x="3412148" y="2213795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01−2024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СВНЦЭМ_перерасчёт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83994</xdr:colOff>
      <xdr:row>6</xdr:row>
      <xdr:rowOff>426026</xdr:rowOff>
    </xdr:from>
    <xdr:ext cx="1052981" cy="3099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23" name="TextBox 522"/>
            <xdr:cNvSpPr txBox="1"/>
          </xdr:nvSpPr>
          <xdr:spPr>
            <a:xfrm>
              <a:off x="3484419" y="3083501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</m:t>
                        </m:r>
                        <m:r>
                          <m:rPr>
                            <m:sty m:val="p"/>
                          </m:r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01−2024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Э_перерасчёт, 1ЦК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523" name="TextBox 522"/>
            <xdr:cNvSpPr txBox="1"/>
          </xdr:nvSpPr>
          <xdr:spPr>
            <a:xfrm>
              <a:off x="3484419" y="3083501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01−2024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Э_перерасчёт, 1ЦК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3391766</xdr:colOff>
      <xdr:row>7</xdr:row>
      <xdr:rowOff>166255</xdr:rowOff>
    </xdr:from>
    <xdr:ext cx="65" cy="172227"/>
    <xdr:sp macro="" textlink="">
      <xdr:nvSpPr>
        <xdr:cNvPr id="524" name="TextBox 523"/>
        <xdr:cNvSpPr txBox="1"/>
      </xdr:nvSpPr>
      <xdr:spPr>
        <a:xfrm>
          <a:off x="3401291" y="39381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7</xdr:row>
      <xdr:rowOff>105641</xdr:rowOff>
    </xdr:from>
    <xdr:ext cx="721303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25" name="TextBox 524"/>
            <xdr:cNvSpPr txBox="1"/>
          </xdr:nvSpPr>
          <xdr:spPr>
            <a:xfrm>
              <a:off x="3605645" y="3877541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01−2024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525" name="TextBox 524"/>
            <xdr:cNvSpPr txBox="1"/>
          </xdr:nvSpPr>
          <xdr:spPr>
            <a:xfrm>
              <a:off x="3605645" y="3877541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01−2024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11723</xdr:colOff>
      <xdr:row>8</xdr:row>
      <xdr:rowOff>165920</xdr:rowOff>
    </xdr:from>
    <xdr:ext cx="1189892" cy="275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26" name="TextBox 525"/>
            <xdr:cNvSpPr txBox="1"/>
          </xdr:nvSpPr>
          <xdr:spPr>
            <a:xfrm>
              <a:off x="3412148" y="4395020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02−2024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СВНЦЭМ_перерасчёт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526" name="TextBox 525"/>
            <xdr:cNvSpPr txBox="1"/>
          </xdr:nvSpPr>
          <xdr:spPr>
            <a:xfrm>
              <a:off x="3412148" y="4395020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02−2024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СВНЦЭМ_перерасчёт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83994</xdr:colOff>
      <xdr:row>9</xdr:row>
      <xdr:rowOff>426026</xdr:rowOff>
    </xdr:from>
    <xdr:ext cx="1052981" cy="3099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27" name="TextBox 526"/>
            <xdr:cNvSpPr txBox="1"/>
          </xdr:nvSpPr>
          <xdr:spPr>
            <a:xfrm>
              <a:off x="3484419" y="5264726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</m:t>
                        </m:r>
                        <m:r>
                          <m:rPr>
                            <m:sty m:val="p"/>
                          </m:r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02−2024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Э_перерасчёт, 1ЦК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527" name="TextBox 526"/>
            <xdr:cNvSpPr txBox="1"/>
          </xdr:nvSpPr>
          <xdr:spPr>
            <a:xfrm>
              <a:off x="3484419" y="5264726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02−2024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Э_перерасчёт, 1ЦК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3391766</xdr:colOff>
      <xdr:row>10</xdr:row>
      <xdr:rowOff>166255</xdr:rowOff>
    </xdr:from>
    <xdr:ext cx="65" cy="172227"/>
    <xdr:sp macro="" textlink="">
      <xdr:nvSpPr>
        <xdr:cNvPr id="528" name="TextBox 527"/>
        <xdr:cNvSpPr txBox="1"/>
      </xdr:nvSpPr>
      <xdr:spPr>
        <a:xfrm>
          <a:off x="3401291" y="611938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10</xdr:row>
      <xdr:rowOff>105641</xdr:rowOff>
    </xdr:from>
    <xdr:ext cx="721303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29" name="TextBox 528"/>
            <xdr:cNvSpPr txBox="1"/>
          </xdr:nvSpPr>
          <xdr:spPr>
            <a:xfrm>
              <a:off x="3605645" y="6058766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02−2024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529" name="TextBox 528"/>
            <xdr:cNvSpPr txBox="1"/>
          </xdr:nvSpPr>
          <xdr:spPr>
            <a:xfrm>
              <a:off x="3605645" y="6058766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02−2024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11723</xdr:colOff>
      <xdr:row>11</xdr:row>
      <xdr:rowOff>165920</xdr:rowOff>
    </xdr:from>
    <xdr:ext cx="1189892" cy="275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30" name="TextBox 529"/>
            <xdr:cNvSpPr txBox="1"/>
          </xdr:nvSpPr>
          <xdr:spPr>
            <a:xfrm>
              <a:off x="3412148" y="6576245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5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СВНЦЭМ_перерасчёт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530" name="TextBox 529"/>
            <xdr:cNvSpPr txBox="1"/>
          </xdr:nvSpPr>
          <xdr:spPr>
            <a:xfrm>
              <a:off x="3412148" y="6576245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5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СВНЦЭМ_перерасчёт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83994</xdr:colOff>
      <xdr:row>12</xdr:row>
      <xdr:rowOff>426026</xdr:rowOff>
    </xdr:from>
    <xdr:ext cx="1052981" cy="3099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31" name="TextBox 530"/>
            <xdr:cNvSpPr txBox="1"/>
          </xdr:nvSpPr>
          <xdr:spPr>
            <a:xfrm>
              <a:off x="3484419" y="7445951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</m:t>
                        </m:r>
                        <m:r>
                          <m:rPr>
                            <m:sty m:val="p"/>
                          </m:r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5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Э_перерасчёт, 1ЦК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531" name="TextBox 530"/>
            <xdr:cNvSpPr txBox="1"/>
          </xdr:nvSpPr>
          <xdr:spPr>
            <a:xfrm>
              <a:off x="3484419" y="7445951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5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Э_перерасчёт, 1ЦК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3391766</xdr:colOff>
      <xdr:row>13</xdr:row>
      <xdr:rowOff>166255</xdr:rowOff>
    </xdr:from>
    <xdr:ext cx="65" cy="172227"/>
    <xdr:sp macro="" textlink="">
      <xdr:nvSpPr>
        <xdr:cNvPr id="532" name="TextBox 531"/>
        <xdr:cNvSpPr txBox="1"/>
      </xdr:nvSpPr>
      <xdr:spPr>
        <a:xfrm>
          <a:off x="3401291" y="83006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13</xdr:row>
      <xdr:rowOff>105641</xdr:rowOff>
    </xdr:from>
    <xdr:ext cx="721303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33" name="TextBox 532"/>
            <xdr:cNvSpPr txBox="1"/>
          </xdr:nvSpPr>
          <xdr:spPr>
            <a:xfrm>
              <a:off x="3605645" y="8239991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5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533" name="TextBox 532"/>
            <xdr:cNvSpPr txBox="1"/>
          </xdr:nvSpPr>
          <xdr:spPr>
            <a:xfrm>
              <a:off x="3605645" y="8239991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5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11723</xdr:colOff>
      <xdr:row>14</xdr:row>
      <xdr:rowOff>165920</xdr:rowOff>
    </xdr:from>
    <xdr:ext cx="1189892" cy="275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34" name="TextBox 533"/>
            <xdr:cNvSpPr txBox="1"/>
          </xdr:nvSpPr>
          <xdr:spPr>
            <a:xfrm>
              <a:off x="3412148" y="8757470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8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СВНЦЭМ_перерасчёт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534" name="TextBox 533"/>
            <xdr:cNvSpPr txBox="1"/>
          </xdr:nvSpPr>
          <xdr:spPr>
            <a:xfrm>
              <a:off x="3412148" y="8757470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8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СВНЦЭМ_перерасчёт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83994</xdr:colOff>
      <xdr:row>15</xdr:row>
      <xdr:rowOff>426026</xdr:rowOff>
    </xdr:from>
    <xdr:ext cx="1052981" cy="3099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35" name="TextBox 534"/>
            <xdr:cNvSpPr txBox="1"/>
          </xdr:nvSpPr>
          <xdr:spPr>
            <a:xfrm>
              <a:off x="3484419" y="9627176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</m:t>
                        </m:r>
                        <m:r>
                          <m:rPr>
                            <m:sty m:val="p"/>
                          </m:r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8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Э_перерасчёт, 1ЦК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535" name="TextBox 534"/>
            <xdr:cNvSpPr txBox="1"/>
          </xdr:nvSpPr>
          <xdr:spPr>
            <a:xfrm>
              <a:off x="3484419" y="9627176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8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Э_перерасчёт, 1ЦК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3391766</xdr:colOff>
      <xdr:row>16</xdr:row>
      <xdr:rowOff>166255</xdr:rowOff>
    </xdr:from>
    <xdr:ext cx="65" cy="172227"/>
    <xdr:sp macro="" textlink="">
      <xdr:nvSpPr>
        <xdr:cNvPr id="536" name="TextBox 535"/>
        <xdr:cNvSpPr txBox="1"/>
      </xdr:nvSpPr>
      <xdr:spPr>
        <a:xfrm>
          <a:off x="3401291" y="1048183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16</xdr:row>
      <xdr:rowOff>105641</xdr:rowOff>
    </xdr:from>
    <xdr:ext cx="721303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37" name="TextBox 536"/>
            <xdr:cNvSpPr txBox="1"/>
          </xdr:nvSpPr>
          <xdr:spPr>
            <a:xfrm>
              <a:off x="3605645" y="10421216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8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537" name="TextBox 536"/>
            <xdr:cNvSpPr txBox="1"/>
          </xdr:nvSpPr>
          <xdr:spPr>
            <a:xfrm>
              <a:off x="3605645" y="10421216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8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3391766</xdr:colOff>
      <xdr:row>17</xdr:row>
      <xdr:rowOff>0</xdr:rowOff>
    </xdr:from>
    <xdr:ext cx="65" cy="172227"/>
    <xdr:sp macro="" textlink="">
      <xdr:nvSpPr>
        <xdr:cNvPr id="540" name="TextBox 539"/>
        <xdr:cNvSpPr txBox="1"/>
      </xdr:nvSpPr>
      <xdr:spPr>
        <a:xfrm>
          <a:off x="3401291" y="126630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3391766</xdr:colOff>
      <xdr:row>17</xdr:row>
      <xdr:rowOff>0</xdr:rowOff>
    </xdr:from>
    <xdr:ext cx="65" cy="172227"/>
    <xdr:sp macro="" textlink="">
      <xdr:nvSpPr>
        <xdr:cNvPr id="544" name="TextBox 543"/>
        <xdr:cNvSpPr txBox="1"/>
      </xdr:nvSpPr>
      <xdr:spPr>
        <a:xfrm>
          <a:off x="3401291" y="1484428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V40"/>
  <sheetViews>
    <sheetView tabSelected="1" view="pageBreakPreview" topLeftCell="A3" zoomScale="70" zoomScaleNormal="70" zoomScaleSheetLayoutView="70" workbookViewId="0">
      <selection activeCell="F13" sqref="F13"/>
    </sheetView>
  </sheetViews>
  <sheetFormatPr defaultColWidth="9.140625" defaultRowHeight="18.75" x14ac:dyDescent="0.25"/>
  <cols>
    <col min="1" max="1" width="9.140625" style="4"/>
    <col min="2" max="2" width="36.7109375" style="4" customWidth="1"/>
    <col min="3" max="3" width="50.140625" style="4" customWidth="1"/>
    <col min="4" max="4" width="16.42578125" style="4" customWidth="1"/>
    <col min="5" max="5" width="35.85546875" style="4" bestFit="1" customWidth="1"/>
    <col min="6" max="6" width="40" style="4" customWidth="1"/>
    <col min="7" max="7" width="24" style="4" customWidth="1"/>
    <col min="8" max="8" width="13" style="4" customWidth="1"/>
    <col min="9" max="9" width="27.42578125" style="4" customWidth="1"/>
    <col min="10" max="10" width="22.85546875" style="4" bestFit="1" customWidth="1"/>
    <col min="11" max="16384" width="9.140625" style="4"/>
  </cols>
  <sheetData>
    <row r="1" spans="1:152" s="1" customFormat="1" ht="24.75" customHeight="1" x14ac:dyDescent="0.25">
      <c r="A1" s="58"/>
      <c r="B1" s="58"/>
      <c r="C1" s="15"/>
      <c r="D1" s="11"/>
      <c r="E1" s="11"/>
    </row>
    <row r="2" spans="1:152" s="1" customFormat="1" ht="20.25" x14ac:dyDescent="0.25">
      <c r="G2" s="22"/>
    </row>
    <row r="3" spans="1:152" s="1" customFormat="1" ht="57" customHeight="1" x14ac:dyDescent="0.25">
      <c r="A3" s="59" t="s">
        <v>16</v>
      </c>
      <c r="B3" s="59"/>
      <c r="C3" s="59"/>
      <c r="D3" s="59"/>
      <c r="E3" s="59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</row>
    <row r="4" spans="1:152" ht="23.25" customHeight="1" x14ac:dyDescent="0.25"/>
    <row r="5" spans="1:152" s="6" customFormat="1" ht="41.25" customHeight="1" x14ac:dyDescent="0.25">
      <c r="A5" s="8" t="s">
        <v>4</v>
      </c>
      <c r="B5" s="63" t="s">
        <v>0</v>
      </c>
      <c r="C5" s="64"/>
      <c r="D5" s="8" t="s">
        <v>1</v>
      </c>
      <c r="E5" s="23" t="s">
        <v>2</v>
      </c>
    </row>
    <row r="6" spans="1:152" s="1" customFormat="1" ht="61.5" customHeight="1" x14ac:dyDescent="0.25">
      <c r="A6" s="9">
        <v>1</v>
      </c>
      <c r="B6" s="56" t="s">
        <v>8</v>
      </c>
      <c r="C6" s="57"/>
      <c r="D6" s="9" t="s">
        <v>3</v>
      </c>
      <c r="E6" s="32">
        <v>124.90900000000001</v>
      </c>
      <c r="F6" s="26"/>
      <c r="G6" s="10"/>
    </row>
    <row r="7" spans="1:152" s="1" customFormat="1" ht="69.75" customHeight="1" x14ac:dyDescent="0.25">
      <c r="A7" s="9">
        <v>2</v>
      </c>
      <c r="B7" s="56" t="s">
        <v>9</v>
      </c>
      <c r="C7" s="57"/>
      <c r="D7" s="9" t="s">
        <v>3</v>
      </c>
      <c r="E7" s="32">
        <v>3.6999999999999998E-2</v>
      </c>
      <c r="F7" s="26"/>
      <c r="G7" s="19"/>
      <c r="H7" s="16"/>
      <c r="J7" s="20"/>
    </row>
    <row r="8" spans="1:152" s="1" customFormat="1" ht="81" customHeight="1" x14ac:dyDescent="0.25">
      <c r="A8" s="9">
        <v>3</v>
      </c>
      <c r="B8" s="56" t="s">
        <v>7</v>
      </c>
      <c r="C8" s="57"/>
      <c r="D8" s="9" t="s">
        <v>3</v>
      </c>
      <c r="E8" s="32">
        <v>13.477</v>
      </c>
      <c r="F8" s="26"/>
      <c r="G8" s="28"/>
    </row>
    <row r="9" spans="1:152" s="1" customFormat="1" ht="162.75" customHeight="1" x14ac:dyDescent="0.25">
      <c r="A9" s="9">
        <v>4</v>
      </c>
      <c r="B9" s="56" t="s">
        <v>10</v>
      </c>
      <c r="C9" s="57"/>
      <c r="D9" s="9" t="s">
        <v>3</v>
      </c>
      <c r="E9" s="55">
        <v>51.18</v>
      </c>
      <c r="F9" s="26"/>
      <c r="G9" s="29"/>
      <c r="H9" s="22"/>
      <c r="J9" s="18"/>
    </row>
    <row r="10" spans="1:152" s="1" customFormat="1" ht="66.75" customHeight="1" x14ac:dyDescent="0.25">
      <c r="A10" s="9">
        <v>5</v>
      </c>
      <c r="B10" s="56" t="s">
        <v>6</v>
      </c>
      <c r="C10" s="57"/>
      <c r="D10" s="9" t="s">
        <v>5</v>
      </c>
      <c r="E10" s="32">
        <v>79200.228000000003</v>
      </c>
      <c r="F10" s="26"/>
      <c r="G10" s="30"/>
      <c r="H10" s="22"/>
    </row>
    <row r="11" spans="1:152" s="1" customFormat="1" ht="59.25" customHeight="1" x14ac:dyDescent="0.25">
      <c r="A11" s="9">
        <v>6</v>
      </c>
      <c r="B11" s="56" t="s">
        <v>11</v>
      </c>
      <c r="C11" s="57"/>
      <c r="D11" s="9" t="s">
        <v>5</v>
      </c>
      <c r="E11" s="32">
        <v>44.951999999999998</v>
      </c>
      <c r="F11" s="26"/>
      <c r="G11" s="31"/>
      <c r="I11" s="21"/>
      <c r="J11" s="19"/>
    </row>
    <row r="12" spans="1:152" s="1" customFormat="1" ht="75" customHeight="1" x14ac:dyDescent="0.25">
      <c r="A12" s="9">
        <v>7</v>
      </c>
      <c r="B12" s="56" t="s">
        <v>12</v>
      </c>
      <c r="C12" s="57"/>
      <c r="D12" s="9" t="s">
        <v>5</v>
      </c>
      <c r="E12" s="32">
        <v>11032.099999999999</v>
      </c>
      <c r="F12" s="26"/>
      <c r="G12" s="30"/>
      <c r="I12" s="22"/>
      <c r="J12" s="18"/>
    </row>
    <row r="13" spans="1:152" s="1" customFormat="1" ht="162.6" customHeight="1" x14ac:dyDescent="0.25">
      <c r="A13" s="9">
        <v>8</v>
      </c>
      <c r="B13" s="56" t="s">
        <v>13</v>
      </c>
      <c r="C13" s="57"/>
      <c r="D13" s="9" t="s">
        <v>5</v>
      </c>
      <c r="E13" s="42">
        <v>25590</v>
      </c>
      <c r="F13" s="27"/>
      <c r="G13" s="18"/>
      <c r="I13" s="18"/>
    </row>
    <row r="14" spans="1:152" s="1" customFormat="1" ht="51.75" customHeight="1" x14ac:dyDescent="0.25">
      <c r="A14" s="9">
        <v>9</v>
      </c>
      <c r="B14" s="56" t="s">
        <v>14</v>
      </c>
      <c r="C14" s="57"/>
      <c r="D14" s="9" t="s">
        <v>15</v>
      </c>
      <c r="E14" s="43">
        <f>MAX(((E6+E7)-(E8+E9))/((E10+E11)-(E12+E13)),)</f>
        <v>1.4144684053803715E-3</v>
      </c>
      <c r="F14" s="13"/>
      <c r="G14" s="10"/>
      <c r="H14" s="10"/>
      <c r="I14" s="10"/>
      <c r="J14" s="13"/>
    </row>
    <row r="15" spans="1:152" ht="26.25" customHeight="1" x14ac:dyDescent="0.25">
      <c r="E15" s="24"/>
      <c r="F15" s="17"/>
    </row>
    <row r="16" spans="1:152" s="1" customFormat="1" ht="21.75" customHeight="1" x14ac:dyDescent="0.25">
      <c r="A16" s="60"/>
      <c r="B16" s="60"/>
      <c r="C16" s="14"/>
      <c r="D16" s="61"/>
      <c r="E16" s="61"/>
    </row>
    <row r="17" spans="1:22" s="1" customFormat="1" ht="15.75" customHeight="1" x14ac:dyDescent="0.25">
      <c r="A17" s="11"/>
      <c r="D17" s="11"/>
      <c r="E17" s="25"/>
    </row>
    <row r="18" spans="1:22" s="1" customFormat="1" ht="25.5" customHeight="1" x14ac:dyDescent="0.25">
      <c r="A18" s="60"/>
      <c r="B18" s="60"/>
      <c r="C18" s="14"/>
      <c r="D18" s="61"/>
      <c r="E18" s="61"/>
    </row>
    <row r="19" spans="1:22" ht="45" customHeight="1" x14ac:dyDescent="0.25">
      <c r="A19" s="5"/>
      <c r="D19" s="5"/>
      <c r="E19" s="5"/>
    </row>
    <row r="20" spans="1:22" ht="16.5" customHeight="1" x14ac:dyDescent="0.25">
      <c r="A20" s="62"/>
      <c r="B20" s="62"/>
      <c r="C20" s="7"/>
      <c r="D20" s="7"/>
      <c r="E20" s="7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25">
      <c r="A21" s="58"/>
      <c r="B21" s="58"/>
      <c r="C21" s="5"/>
      <c r="D21" s="3"/>
      <c r="E21" s="3"/>
    </row>
    <row r="24" spans="1:22" s="12" customFormat="1" x14ac:dyDescent="0.25"/>
    <row r="25" spans="1:22" ht="34.5" customHeight="1" x14ac:dyDescent="0.25"/>
    <row r="29" spans="1:22" s="12" customFormat="1" x14ac:dyDescent="0.25"/>
    <row r="30" spans="1:22" ht="34.5" customHeight="1" x14ac:dyDescent="0.25"/>
    <row r="34" s="12" customFormat="1" x14ac:dyDescent="0.25"/>
    <row r="35" ht="36" customHeight="1" x14ac:dyDescent="0.25"/>
    <row r="39" s="12" customFormat="1" x14ac:dyDescent="0.25"/>
    <row r="40" ht="35.25" customHeight="1" x14ac:dyDescent="0.25"/>
  </sheetData>
  <mergeCells count="18">
    <mergeCell ref="B10:C10"/>
    <mergeCell ref="B11:C11"/>
    <mergeCell ref="B12:C12"/>
    <mergeCell ref="B14:C14"/>
    <mergeCell ref="A1:B1"/>
    <mergeCell ref="B13:C13"/>
    <mergeCell ref="A21:B21"/>
    <mergeCell ref="A3:E3"/>
    <mergeCell ref="A16:B16"/>
    <mergeCell ref="D16:E16"/>
    <mergeCell ref="A18:B18"/>
    <mergeCell ref="D18:E18"/>
    <mergeCell ref="A20:B20"/>
    <mergeCell ref="B6:C6"/>
    <mergeCell ref="B7:C7"/>
    <mergeCell ref="B8:C8"/>
    <mergeCell ref="B5:C5"/>
    <mergeCell ref="B9:C9"/>
  </mergeCells>
  <pageMargins left="1.1811023622047243" right="0.59055118110236215" top="0.74803149606299213" bottom="0.74803149606299213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workbookViewId="0">
      <selection activeCell="G22" sqref="G22"/>
    </sheetView>
  </sheetViews>
  <sheetFormatPr defaultRowHeight="15" x14ac:dyDescent="0.25"/>
  <cols>
    <col min="2" max="2" width="42.5703125" customWidth="1"/>
    <col min="3" max="3" width="18.85546875" customWidth="1"/>
    <col min="4" max="4" width="10" bestFit="1" customWidth="1"/>
    <col min="5" max="5" width="20.7109375" bestFit="1" customWidth="1"/>
  </cols>
  <sheetData>
    <row r="1" spans="1:5" ht="15" customHeight="1" x14ac:dyDescent="0.25">
      <c r="A1" s="65" t="s">
        <v>23</v>
      </c>
      <c r="B1" s="66"/>
      <c r="C1" s="66"/>
      <c r="D1" s="66"/>
      <c r="E1" s="66"/>
    </row>
    <row r="2" spans="1:5" ht="18" x14ac:dyDescent="0.25">
      <c r="A2" s="33"/>
      <c r="B2" s="34"/>
      <c r="C2" s="34"/>
      <c r="D2" s="34"/>
      <c r="E2" s="35"/>
    </row>
    <row r="3" spans="1:5" ht="36" customHeight="1" x14ac:dyDescent="0.3">
      <c r="A3" s="33"/>
      <c r="B3" s="36"/>
      <c r="C3" s="34"/>
      <c r="D3" s="37"/>
      <c r="E3" s="38"/>
    </row>
    <row r="4" spans="1:5" ht="24" x14ac:dyDescent="0.25">
      <c r="A4" s="39" t="s">
        <v>4</v>
      </c>
      <c r="B4" s="39" t="s">
        <v>17</v>
      </c>
      <c r="C4" s="40" t="s">
        <v>18</v>
      </c>
      <c r="D4" s="40" t="s">
        <v>19</v>
      </c>
      <c r="E4" s="39" t="s">
        <v>20</v>
      </c>
    </row>
    <row r="5" spans="1:5" x14ac:dyDescent="0.25">
      <c r="A5" s="41">
        <v>1</v>
      </c>
      <c r="B5" s="41">
        <v>2</v>
      </c>
      <c r="C5" s="41">
        <v>3</v>
      </c>
      <c r="D5" s="41">
        <v>4</v>
      </c>
      <c r="E5" s="41">
        <v>5</v>
      </c>
    </row>
    <row r="6" spans="1:5" s="49" customFormat="1" ht="60" x14ac:dyDescent="0.25">
      <c r="A6" s="44">
        <v>1</v>
      </c>
      <c r="B6" s="45" t="s">
        <v>24</v>
      </c>
      <c r="C6" s="46"/>
      <c r="D6" s="47" t="s">
        <v>22</v>
      </c>
      <c r="E6" s="48">
        <v>1005.09</v>
      </c>
    </row>
    <row r="7" spans="1:5" s="49" customFormat="1" ht="87.75" x14ac:dyDescent="3.5">
      <c r="A7" s="44">
        <v>2</v>
      </c>
      <c r="B7" s="45" t="s">
        <v>25</v>
      </c>
      <c r="C7" s="50"/>
      <c r="D7" s="51" t="s">
        <v>21</v>
      </c>
      <c r="E7" s="52">
        <v>51488.470999999998</v>
      </c>
    </row>
    <row r="8" spans="1:5" s="49" customFormat="1" ht="36" x14ac:dyDescent="0.25">
      <c r="A8" s="44">
        <v>3</v>
      </c>
      <c r="B8" s="45" t="s">
        <v>26</v>
      </c>
      <c r="C8" s="53"/>
      <c r="D8" s="47" t="s">
        <v>22</v>
      </c>
      <c r="E8" s="48">
        <v>1004.77</v>
      </c>
    </row>
    <row r="9" spans="1:5" s="49" customFormat="1" ht="60" x14ac:dyDescent="0.25">
      <c r="A9" s="44">
        <v>4</v>
      </c>
      <c r="B9" s="45" t="s">
        <v>27</v>
      </c>
      <c r="C9" s="46"/>
      <c r="D9" s="47" t="s">
        <v>22</v>
      </c>
      <c r="E9" s="48">
        <v>1121.55</v>
      </c>
    </row>
    <row r="10" spans="1:5" s="49" customFormat="1" ht="87.75" x14ac:dyDescent="3.5">
      <c r="A10" s="44">
        <v>5</v>
      </c>
      <c r="B10" s="45" t="s">
        <v>28</v>
      </c>
      <c r="C10" s="50"/>
      <c r="D10" s="51" t="s">
        <v>21</v>
      </c>
      <c r="E10" s="52">
        <v>44157.69</v>
      </c>
    </row>
    <row r="11" spans="1:5" s="49" customFormat="1" ht="36" x14ac:dyDescent="0.25">
      <c r="A11" s="44">
        <v>6</v>
      </c>
      <c r="B11" s="45" t="s">
        <v>29</v>
      </c>
      <c r="C11" s="53"/>
      <c r="D11" s="47" t="s">
        <v>22</v>
      </c>
      <c r="E11" s="48">
        <v>1121.3399999999999</v>
      </c>
    </row>
    <row r="12" spans="1:5" s="49" customFormat="1" ht="60" x14ac:dyDescent="0.25">
      <c r="A12" s="44">
        <v>7</v>
      </c>
      <c r="B12" s="45" t="s">
        <v>30</v>
      </c>
      <c r="C12" s="46"/>
      <c r="D12" s="47" t="s">
        <v>22</v>
      </c>
      <c r="E12" s="48">
        <v>1106.95</v>
      </c>
    </row>
    <row r="13" spans="1:5" s="49" customFormat="1" ht="87.75" x14ac:dyDescent="3.5">
      <c r="A13" s="44">
        <v>8</v>
      </c>
      <c r="B13" s="45" t="s">
        <v>31</v>
      </c>
      <c r="C13" s="50"/>
      <c r="D13" s="51" t="s">
        <v>21</v>
      </c>
      <c r="E13" s="52">
        <v>21100.718999999997</v>
      </c>
    </row>
    <row r="14" spans="1:5" s="49" customFormat="1" ht="36" x14ac:dyDescent="0.25">
      <c r="A14" s="44">
        <v>9</v>
      </c>
      <c r="B14" s="45" t="s">
        <v>32</v>
      </c>
      <c r="C14" s="53"/>
      <c r="D14" s="47" t="s">
        <v>22</v>
      </c>
      <c r="E14" s="48">
        <v>1106.75</v>
      </c>
    </row>
    <row r="15" spans="1:5" s="49" customFormat="1" ht="60" x14ac:dyDescent="0.25">
      <c r="A15" s="44">
        <v>10</v>
      </c>
      <c r="B15" s="45" t="s">
        <v>36</v>
      </c>
      <c r="C15" s="46"/>
      <c r="D15" s="47" t="s">
        <v>22</v>
      </c>
      <c r="E15" s="48">
        <v>2527.59</v>
      </c>
    </row>
    <row r="16" spans="1:5" s="49" customFormat="1" ht="87.75" x14ac:dyDescent="3.5">
      <c r="A16" s="44">
        <v>11</v>
      </c>
      <c r="B16" s="45" t="s">
        <v>37</v>
      </c>
      <c r="C16" s="50"/>
      <c r="D16" s="51" t="s">
        <v>21</v>
      </c>
      <c r="E16" s="52">
        <v>18574.634000000002</v>
      </c>
    </row>
    <row r="17" spans="1:5" s="49" customFormat="1" ht="36" x14ac:dyDescent="0.25">
      <c r="A17" s="44">
        <v>12</v>
      </c>
      <c r="B17" s="45" t="s">
        <v>38</v>
      </c>
      <c r="C17" s="53"/>
      <c r="D17" s="47" t="s">
        <v>22</v>
      </c>
      <c r="E17" s="48">
        <v>2527.63</v>
      </c>
    </row>
    <row r="18" spans="1:5" s="49" customFormat="1" ht="60" x14ac:dyDescent="0.25">
      <c r="A18" s="44">
        <v>19</v>
      </c>
      <c r="B18" s="45" t="s">
        <v>33</v>
      </c>
      <c r="C18" s="46"/>
      <c r="D18" s="51" t="s">
        <v>21</v>
      </c>
      <c r="E18" s="52">
        <v>21742.006000000001</v>
      </c>
    </row>
    <row r="19" spans="1:5" s="49" customFormat="1" ht="48" x14ac:dyDescent="0.25">
      <c r="A19" s="44">
        <v>20</v>
      </c>
      <c r="B19" s="45" t="s">
        <v>34</v>
      </c>
      <c r="C19" s="46"/>
      <c r="D19" s="47" t="s">
        <v>22</v>
      </c>
      <c r="E19" s="54">
        <f>((E6-E8)*E7+(E9-E11)*E10+(E12-E14)*E13+(E15-E17)*E16)/E18</f>
        <v>1.344245055401319</v>
      </c>
    </row>
    <row r="20" spans="1:5" s="49" customFormat="1" ht="26.25" customHeight="1" x14ac:dyDescent="0.25">
      <c r="A20" s="44">
        <v>21</v>
      </c>
      <c r="B20" s="45"/>
      <c r="C20" s="46"/>
      <c r="D20" s="47" t="s">
        <v>22</v>
      </c>
      <c r="E20" s="52">
        <f>0.1*3076.79</f>
        <v>307.67900000000003</v>
      </c>
    </row>
    <row r="21" spans="1:5" s="49" customFormat="1" ht="96" x14ac:dyDescent="0.25">
      <c r="A21" s="44">
        <v>22</v>
      </c>
      <c r="B21" s="45" t="s">
        <v>35</v>
      </c>
      <c r="C21" s="46"/>
      <c r="D21" s="47" t="s">
        <v>22</v>
      </c>
      <c r="E21" s="48">
        <f>MIN(E19,E20)</f>
        <v>1.344245055401319</v>
      </c>
    </row>
  </sheetData>
  <mergeCells count="1">
    <mergeCell ref="A1:E1"/>
  </mergeCells>
  <pageMargins left="0.7" right="0.7" top="0.75" bottom="0.75" header="0.3" footer="0.3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расчет</vt:lpstr>
      <vt:lpstr>01.2024,02.2024,05.2024,08.2024</vt:lpstr>
      <vt:lpstr>расчет!Область_печати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2025-11-13T11:45:23Z</dcterms:modified>
</cp:coreProperties>
</file>